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 codeName="{0111311B-0956-48F4-D2DB-CD56BCBECE7C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Antonio\Documents\LIGA DE TENIS\0002019\octubre\final niños\grandes\"/>
    </mc:Choice>
  </mc:AlternateContent>
  <xr:revisionPtr revIDLastSave="0" documentId="8_{630C8E58-C868-4B10-9F89-A7248F2A13B6}" xr6:coauthVersionLast="43" xr6:coauthVersionMax="43" xr10:uidLastSave="{00000000-0000-0000-0000-000000000000}"/>
  <bookViews>
    <workbookView xWindow="-120" yWindow="-120" windowWidth="20730" windowHeight="11160" activeTab="4"/>
  </bookViews>
  <sheets>
    <sheet name="Maestra" sheetId="1" r:id="rId1"/>
    <sheet name="Round Robin" sheetId="16" r:id="rId2"/>
    <sheet name="Round Robin (2)" sheetId="19" r:id="rId3"/>
    <sheet name="Round Robin (3)" sheetId="25" r:id="rId4"/>
    <sheet name="Eliminación Sencilla" sheetId="26" r:id="rId5"/>
    <sheet name="Hoja1" sheetId="24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" i="26" l="1"/>
  <c r="B68" i="26"/>
  <c r="C67" i="26"/>
  <c r="B67" i="26"/>
  <c r="C66" i="26"/>
  <c r="B66" i="26"/>
  <c r="C65" i="26"/>
  <c r="B65" i="26"/>
  <c r="C64" i="26"/>
  <c r="B64" i="26"/>
  <c r="C63" i="26"/>
  <c r="B63" i="26"/>
  <c r="C62" i="26"/>
  <c r="B62" i="26"/>
  <c r="C61" i="26"/>
  <c r="B61" i="26"/>
  <c r="C60" i="26"/>
  <c r="B60" i="26"/>
  <c r="C59" i="26"/>
  <c r="B59" i="26"/>
  <c r="C58" i="26"/>
  <c r="B58" i="26"/>
  <c r="C57" i="26"/>
  <c r="B57" i="26"/>
  <c r="C56" i="26"/>
  <c r="B56" i="26"/>
  <c r="C55" i="26"/>
  <c r="B55" i="26"/>
  <c r="C54" i="26"/>
  <c r="B54" i="26"/>
  <c r="C53" i="26"/>
  <c r="B53" i="26"/>
  <c r="C52" i="26"/>
  <c r="B52" i="26"/>
  <c r="C51" i="26"/>
  <c r="B51" i="26"/>
  <c r="C50" i="26"/>
  <c r="B50" i="26"/>
  <c r="C49" i="26"/>
  <c r="B49" i="26"/>
  <c r="C48" i="26"/>
  <c r="B48" i="26"/>
  <c r="C47" i="26"/>
  <c r="B47" i="26"/>
  <c r="C46" i="26"/>
  <c r="B46" i="26"/>
  <c r="C45" i="26"/>
  <c r="B45" i="26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C11" i="26"/>
  <c r="B11" i="26"/>
  <c r="C10" i="26"/>
  <c r="B10" i="26"/>
  <c r="C9" i="26"/>
  <c r="B9" i="26"/>
  <c r="C8" i="26"/>
  <c r="B8" i="26"/>
  <c r="C7" i="26"/>
  <c r="B7" i="26"/>
  <c r="C6" i="26"/>
  <c r="B6" i="26"/>
  <c r="C5" i="26"/>
  <c r="B5" i="26"/>
  <c r="AF34" i="25"/>
  <c r="AE34" i="25"/>
  <c r="AF33" i="25"/>
  <c r="AE33" i="25"/>
  <c r="AF32" i="25"/>
  <c r="AE32" i="25"/>
  <c r="AF31" i="25"/>
  <c r="AE31" i="25"/>
  <c r="AF27" i="25"/>
  <c r="AE27" i="25"/>
  <c r="AF26" i="25"/>
  <c r="AE26" i="25"/>
  <c r="AF25" i="25"/>
  <c r="AE25" i="25"/>
  <c r="AF24" i="25"/>
  <c r="AE24" i="25"/>
  <c r="AF20" i="25"/>
  <c r="AE20" i="25"/>
  <c r="AF19" i="25"/>
  <c r="AE19" i="25"/>
  <c r="AF18" i="25"/>
  <c r="AE18" i="25"/>
  <c r="AF17" i="25"/>
  <c r="AE17" i="25"/>
  <c r="AF13" i="25"/>
  <c r="AE13" i="25"/>
  <c r="B13" i="25"/>
  <c r="AF12" i="25"/>
  <c r="AE12" i="25"/>
  <c r="B12" i="25"/>
  <c r="AF11" i="25"/>
  <c r="AE11" i="25"/>
  <c r="AF10" i="25"/>
  <c r="AE10" i="25"/>
  <c r="B10" i="25"/>
  <c r="AD7" i="25"/>
  <c r="C7" i="25"/>
  <c r="E6" i="25"/>
  <c r="E5" i="25"/>
  <c r="E4" i="25"/>
  <c r="E3" i="25"/>
  <c r="E2" i="25"/>
  <c r="E2" i="19"/>
  <c r="E3" i="19"/>
  <c r="E4" i="19"/>
  <c r="E5" i="19"/>
  <c r="E6" i="19"/>
  <c r="C7" i="19"/>
  <c r="AD7" i="19"/>
  <c r="B10" i="19"/>
  <c r="AE10" i="19"/>
  <c r="AF10" i="19"/>
  <c r="AE11" i="19"/>
  <c r="AF11" i="19"/>
  <c r="B12" i="19"/>
  <c r="AE12" i="19"/>
  <c r="AF12" i="19"/>
  <c r="B13" i="19"/>
  <c r="AE13" i="19"/>
  <c r="AF13" i="19"/>
  <c r="B17" i="19"/>
  <c r="AE17" i="19"/>
  <c r="AF17" i="19"/>
  <c r="B18" i="19"/>
  <c r="AE18" i="19"/>
  <c r="AF18" i="19"/>
  <c r="B19" i="19"/>
  <c r="AE19" i="19"/>
  <c r="AF19" i="19"/>
  <c r="B20" i="19"/>
  <c r="AE20" i="19"/>
  <c r="AF20" i="19"/>
  <c r="B24" i="19"/>
  <c r="AE24" i="19"/>
  <c r="AF24" i="19"/>
  <c r="B25" i="19"/>
  <c r="AE25" i="19"/>
  <c r="AF25" i="19"/>
  <c r="B26" i="19"/>
  <c r="AE26" i="19"/>
  <c r="AF26" i="19"/>
  <c r="B27" i="19"/>
  <c r="AE27" i="19"/>
  <c r="AF27" i="19"/>
  <c r="B31" i="19"/>
  <c r="AE31" i="19"/>
  <c r="AF31" i="19"/>
  <c r="B32" i="19"/>
  <c r="AE32" i="19"/>
  <c r="AF32" i="19"/>
  <c r="B33" i="19"/>
  <c r="AE33" i="19"/>
  <c r="AF33" i="19"/>
  <c r="B34" i="19"/>
  <c r="AE34" i="19"/>
  <c r="AF34" i="19"/>
  <c r="E2" i="16"/>
  <c r="E3" i="16"/>
  <c r="E4" i="16"/>
  <c r="E5" i="16"/>
  <c r="E6" i="16"/>
  <c r="C7" i="16"/>
  <c r="AD7" i="16"/>
  <c r="B10" i="16"/>
  <c r="AE10" i="16"/>
  <c r="AF10" i="16"/>
  <c r="B11" i="16"/>
  <c r="AE11" i="16"/>
  <c r="AF11" i="16"/>
  <c r="B12" i="16"/>
  <c r="AE12" i="16"/>
  <c r="AF12" i="16"/>
  <c r="AE13" i="16"/>
  <c r="AF13" i="16"/>
  <c r="AE17" i="16"/>
  <c r="AF17" i="16"/>
  <c r="AE18" i="16"/>
  <c r="AF18" i="16"/>
  <c r="AE19" i="16"/>
  <c r="AF19" i="16"/>
  <c r="AE20" i="16"/>
  <c r="AF20" i="16"/>
  <c r="B24" i="16"/>
  <c r="AE24" i="16"/>
  <c r="AF24" i="16"/>
  <c r="B25" i="16"/>
  <c r="AE25" i="16"/>
  <c r="AF25" i="16"/>
  <c r="B26" i="16"/>
  <c r="AE26" i="16"/>
  <c r="AF26" i="16"/>
  <c r="B27" i="16"/>
  <c r="AE27" i="16"/>
  <c r="AF27" i="16"/>
  <c r="B31" i="16"/>
  <c r="AE31" i="16"/>
  <c r="AF31" i="16"/>
  <c r="B32" i="16"/>
  <c r="AE32" i="16"/>
  <c r="AF32" i="16"/>
  <c r="AE33" i="16"/>
  <c r="AF33" i="16"/>
  <c r="B34" i="16"/>
  <c r="AE34" i="16"/>
  <c r="AF34" i="16"/>
</calcChain>
</file>

<file path=xl/comments1.xml><?xml version="1.0" encoding="utf-8"?>
<comments xmlns="http://schemas.openxmlformats.org/spreadsheetml/2006/main">
  <authors>
    <author>GERMAN RIVAS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>
      <text/>
    </comment>
    <comment ref="M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/>
    </comment>
    <comment ref="O1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/>
    </comment>
    <comment ref="K1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/>
    </comment>
    <comment ref="K1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/>
    </comment>
    <comment ref="Q2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/>
    </comment>
    <comment ref="M2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/>
    </comment>
    <comment ref="K2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0" shapeId="0">
      <text/>
    </comment>
    <comment ref="O2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0" shapeId="0">
      <text/>
    </comment>
    <comment ref="K3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5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1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5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7" authorId="0" shapeId="0">
      <text>
        <r>
          <rPr>
            <b/>
            <sz val="8"/>
            <color indexed="81"/>
            <rFont val="Tahoma"/>
            <family val="2"/>
          </rPr>
          <t>GERMAN RIVAS: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<sst xmlns="http://schemas.openxmlformats.org/spreadsheetml/2006/main" count="311" uniqueCount="164">
  <si>
    <t>TORNEO</t>
  </si>
  <si>
    <t>CIUDAD</t>
  </si>
  <si>
    <t>FECHA</t>
  </si>
  <si>
    <t>SUPERFICIE</t>
  </si>
  <si>
    <t>CLASE</t>
  </si>
  <si>
    <t>CATEGORIA</t>
  </si>
  <si>
    <t>HOJA MAESTRA</t>
  </si>
  <si>
    <t>Torneo</t>
  </si>
  <si>
    <t>Clase</t>
  </si>
  <si>
    <t>Fecha</t>
  </si>
  <si>
    <t>Categoría</t>
  </si>
  <si>
    <t>Ciudad</t>
  </si>
  <si>
    <t>Liga</t>
  </si>
  <si>
    <t>Rank</t>
  </si>
  <si>
    <t>SEDE</t>
  </si>
  <si>
    <t>ESTA HOJA LLENA EL ENCABEZAMIENTO DE TODAS LAS OTRAS, NO LA BORRE NI LA ELIMINE</t>
  </si>
  <si>
    <r>
      <t xml:space="preserve">EN TODO ESTE ARCHIVO, ESCRIBA SOLO EN LAS </t>
    </r>
    <r>
      <rPr>
        <b/>
        <sz val="14"/>
        <color indexed="55"/>
        <rFont val="Arial"/>
        <family val="2"/>
      </rPr>
      <t>AREAS GRISES</t>
    </r>
  </si>
  <si>
    <r>
      <t xml:space="preserve">CUANDO LLENE LAS </t>
    </r>
    <r>
      <rPr>
        <b/>
        <sz val="14"/>
        <color indexed="55"/>
        <rFont val="Arial"/>
        <family val="2"/>
      </rPr>
      <t>AREAS GRISES</t>
    </r>
    <r>
      <rPr>
        <b/>
        <sz val="14"/>
        <color indexed="10"/>
        <rFont val="Arial"/>
        <family val="2"/>
      </rPr>
      <t xml:space="preserve"> DE ESTA HOJA, </t>
    </r>
    <r>
      <rPr>
        <b/>
        <i/>
        <u/>
        <sz val="14"/>
        <color indexed="10"/>
        <rFont val="Arial"/>
        <family val="2"/>
      </rPr>
      <t>GUARDE COMO</t>
    </r>
    <r>
      <rPr>
        <b/>
        <sz val="14"/>
        <color indexed="10"/>
        <rFont val="Arial"/>
        <family val="2"/>
      </rPr>
      <t xml:space="preserve"> (Nombre que quiera darle) </t>
    </r>
  </si>
  <si>
    <t>Sede</t>
  </si>
  <si>
    <t>SENCILLOS CUADRO PRINCIPAL</t>
  </si>
  <si>
    <t>SENCILLOS CUADRO DE ROUND ROBIN</t>
  </si>
  <si>
    <t>N°</t>
  </si>
  <si>
    <t>NOMBRE</t>
  </si>
  <si>
    <t>PUNTOS</t>
  </si>
  <si>
    <t>% SETS</t>
  </si>
  <si>
    <t>% GAMES</t>
  </si>
  <si>
    <t>PUESTO</t>
  </si>
  <si>
    <t>Y CONTINUE CON SU TRABAJO EN LAS OTRAS HOJAS. RECUERDE, EN TODAS LAS HOJAS, SÓLO PODRA</t>
  </si>
  <si>
    <t>ESCRIBIR EN LAS AREAS GRISES.</t>
  </si>
  <si>
    <t>D/M/A</t>
  </si>
  <si>
    <t xml:space="preserve">SENCILLOS </t>
  </si>
  <si>
    <t xml:space="preserve">PAOLA A CHINCHILLA </t>
  </si>
  <si>
    <t xml:space="preserve">POLVO DE LADRILLO </t>
  </si>
  <si>
    <t>W/0</t>
  </si>
  <si>
    <t>Sencillos</t>
  </si>
  <si>
    <t>Bucaramanga</t>
  </si>
  <si>
    <t>COORDINADORA</t>
  </si>
  <si>
    <t>TERCERA</t>
  </si>
  <si>
    <t xml:space="preserve">  </t>
  </si>
  <si>
    <t>4TA PARADA DEPARTAMENTAL RANKING 2019</t>
  </si>
  <si>
    <t xml:space="preserve">LIGA SANTANDEREANA DE TENIS </t>
  </si>
  <si>
    <t xml:space="preserve">Liga Santandereana de Tenis </t>
  </si>
  <si>
    <t xml:space="preserve">BUCARAMANGA </t>
  </si>
  <si>
    <t xml:space="preserve">ALEXANDER PINTO SAAVEDRA </t>
  </si>
  <si>
    <t>BREAKP</t>
  </si>
  <si>
    <t>ANDRES FELIPE LOPEZ N.</t>
  </si>
  <si>
    <t>LT</t>
  </si>
  <si>
    <t>DIEGO ALEJANDRO VERA</t>
  </si>
  <si>
    <t>IND</t>
  </si>
  <si>
    <t>JESUS BECERRA</t>
  </si>
  <si>
    <t xml:space="preserve">MARCOS GOMEZ </t>
  </si>
  <si>
    <t>JEISSON MAURICIO PULGARIN</t>
  </si>
  <si>
    <t>CARLOS AUGUSTO GONZALEZ</t>
  </si>
  <si>
    <t>COP</t>
  </si>
  <si>
    <t xml:space="preserve">ANDRES ALMEYDA ORTIZ </t>
  </si>
  <si>
    <t>PN</t>
  </si>
  <si>
    <t xml:space="preserve">FABIAN FARFAN </t>
  </si>
  <si>
    <t xml:space="preserve">FERNANDO ANGARITA </t>
  </si>
  <si>
    <t>DIEGO ALEJANDRO CALDERON</t>
  </si>
  <si>
    <t xml:space="preserve">JOSE ARI OJEDA </t>
  </si>
  <si>
    <t xml:space="preserve">BENJAMIN CHRISTAU </t>
  </si>
  <si>
    <t>JOSE AUGUSTO DURAN G.</t>
  </si>
  <si>
    <t>ESSA</t>
  </si>
  <si>
    <t xml:space="preserve">MAURICIO BOHORQUEZ </t>
  </si>
  <si>
    <t>VS</t>
  </si>
  <si>
    <t>LUIS ALMANZA R.</t>
  </si>
  <si>
    <t>RT</t>
  </si>
  <si>
    <t>EDGAR MAURICIO SUAREZ</t>
  </si>
  <si>
    <t>T&amp;SA</t>
  </si>
  <si>
    <t xml:space="preserve">SERGIO MARQUEZ DUARTE </t>
  </si>
  <si>
    <t>FULLT</t>
  </si>
  <si>
    <t>PABLO ANDRES GOMEZ T</t>
  </si>
  <si>
    <t xml:space="preserve">DAVID ALEXANDER PRADA </t>
  </si>
  <si>
    <t>PM</t>
  </si>
  <si>
    <t xml:space="preserve">HEBERT RAUL GONZALEZ </t>
  </si>
  <si>
    <t xml:space="preserve">DANIEL ORLANDO OSORIO </t>
  </si>
  <si>
    <t>CC</t>
  </si>
  <si>
    <t>JULIAN RICARDO MERCHAN</t>
  </si>
  <si>
    <t>SERGIO OVIEDO RODRIGUEZ</t>
  </si>
  <si>
    <t>UNIC</t>
  </si>
  <si>
    <t xml:space="preserve">OSCAR MERCHAN </t>
  </si>
  <si>
    <t>DANIEL ARENAS URIBE</t>
  </si>
  <si>
    <t>CU</t>
  </si>
  <si>
    <t xml:space="preserve">ANGEL DAVID LAVERDE </t>
  </si>
  <si>
    <t xml:space="preserve">JAIME E. MENESES </t>
  </si>
  <si>
    <t>CH</t>
  </si>
  <si>
    <t>JENNIFER A. GOMEZ H.</t>
  </si>
  <si>
    <t>HECTOR R. TRIVIÑO R.</t>
  </si>
  <si>
    <t>ACET</t>
  </si>
  <si>
    <t xml:space="preserve">DANILO VIGNETI </t>
  </si>
  <si>
    <t xml:space="preserve">CARLOS MAURICIO BRIÑEZ </t>
  </si>
  <si>
    <t>VALENTINA ARDILA DIAZ</t>
  </si>
  <si>
    <t>JUAN FELIPE URREA</t>
  </si>
  <si>
    <t xml:space="preserve">OSCAR MAURICIO GONZALEZ </t>
  </si>
  <si>
    <t>CAMILO MARTINEZ CORONEL</t>
  </si>
  <si>
    <t>CUADRO NO. 1</t>
  </si>
  <si>
    <t>CUADRO NO. 2</t>
  </si>
  <si>
    <t>CUADRO NO. 3</t>
  </si>
  <si>
    <t>CUADRO NO. 4</t>
  </si>
  <si>
    <t>CUADRO NO. 5</t>
  </si>
  <si>
    <t>CUADRO NO. 6</t>
  </si>
  <si>
    <t>CUADRO NO. 7</t>
  </si>
  <si>
    <t>CUADRO NO. 8</t>
  </si>
  <si>
    <t>CUADRO NO. 9</t>
  </si>
  <si>
    <t>ALEXANDER PINTO (PN)</t>
  </si>
  <si>
    <t>2G4</t>
  </si>
  <si>
    <t>2G3</t>
  </si>
  <si>
    <t>2G6</t>
  </si>
  <si>
    <t>SERGIO MARQUEZ (FULL)</t>
  </si>
  <si>
    <t>1G8</t>
  </si>
  <si>
    <t>SERGIO OVIEDO (UNIC)</t>
  </si>
  <si>
    <t>1G5</t>
  </si>
  <si>
    <t>JOSE ARI OJEDA (IND)</t>
  </si>
  <si>
    <t>2G9</t>
  </si>
  <si>
    <t>HECTOR TRIVIÑO (LT)</t>
  </si>
  <si>
    <t>1G6</t>
  </si>
  <si>
    <t>LUIS ALMANZA (RT)</t>
  </si>
  <si>
    <t>DANIEL OSORIO (CC)</t>
  </si>
  <si>
    <t>VALENTINA ARDILA (LT)</t>
  </si>
  <si>
    <t>1G3</t>
  </si>
  <si>
    <t>JESUS BECERRA (IND)</t>
  </si>
  <si>
    <t>1G4</t>
  </si>
  <si>
    <t>ANDRES ALMEYDA (PN)</t>
  </si>
  <si>
    <t>HEBERT R. GONZALEZ (IND)</t>
  </si>
  <si>
    <t>2 G5</t>
  </si>
  <si>
    <t>DANIEL ARENAS (CU)</t>
  </si>
  <si>
    <t>2 G2</t>
  </si>
  <si>
    <t>ANDRES F. LOPEZ (LT)</t>
  </si>
  <si>
    <t>FABIAN FARFAN (LT)</t>
  </si>
  <si>
    <t>CARLOS A. GONZALEZ (COP)</t>
  </si>
  <si>
    <t>2G1</t>
  </si>
  <si>
    <t>1G2</t>
  </si>
  <si>
    <t>JAIME E. MENESES (LT)</t>
  </si>
  <si>
    <t>2G7</t>
  </si>
  <si>
    <t>DAVID A. PRADA (IND)</t>
  </si>
  <si>
    <t>1G7</t>
  </si>
  <si>
    <t>2G8</t>
  </si>
  <si>
    <t>1G1</t>
  </si>
  <si>
    <t>1G9</t>
  </si>
  <si>
    <t>MAURICIO BOHORQUEZ (VS)</t>
  </si>
  <si>
    <t>OVIEDO (UNIC)</t>
  </si>
  <si>
    <t>6/3 7/5</t>
  </si>
  <si>
    <t>BECERRA (IND)</t>
  </si>
  <si>
    <t>6/2 6/0</t>
  </si>
  <si>
    <t>MARQUEZ (FULLT)</t>
  </si>
  <si>
    <t>7/6 7/5</t>
  </si>
  <si>
    <t>GONZALEZ (IND)</t>
  </si>
  <si>
    <t>6/0 6/1</t>
  </si>
  <si>
    <t>GONZALEZ (COP)</t>
  </si>
  <si>
    <t>6/1 6/2</t>
  </si>
  <si>
    <t>PINTO (PN)</t>
  </si>
  <si>
    <t>6/2 6/2</t>
  </si>
  <si>
    <t>OJEDA (IND)</t>
  </si>
  <si>
    <t>1/6 6/2 10/7</t>
  </si>
  <si>
    <t>7/5 6/0</t>
  </si>
  <si>
    <t>ALMANZA (CU)</t>
  </si>
  <si>
    <t>6/3 1/6 10/4</t>
  </si>
  <si>
    <t>6/3 6/1</t>
  </si>
  <si>
    <t>LOPEZ (LT)</t>
  </si>
  <si>
    <t>6/3 6/7 10/7</t>
  </si>
  <si>
    <t>6/2 7/6</t>
  </si>
  <si>
    <t>6/4 4/6 10/7</t>
  </si>
  <si>
    <t>6/2 6/4</t>
  </si>
  <si>
    <t>7/5 6/7 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</si>
</sst>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d\-mmm\-yyyy"/>
  </numFmts>
  <fonts count="65" x14ac:knownFonts="1">
    <font>
      <sz val="10"/>
      <name val="Arial"/>
    </font>
    <font>
      <sz val="10"/>
      <name val="Arial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color indexed="5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8"/>
      <color indexed="33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33"/>
      <name val="Arial"/>
      <family val="2"/>
    </font>
    <font>
      <b/>
      <i/>
      <u/>
      <sz val="14"/>
      <color indexed="10"/>
      <name val="Arial"/>
      <family val="2"/>
    </font>
    <font>
      <b/>
      <sz val="14"/>
      <color indexed="5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2"/>
      <color indexed="9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0"/>
      <color theme="1"/>
      <name val="Times New Roman"/>
      <family val="1"/>
    </font>
    <font>
      <b/>
      <sz val="10"/>
      <color theme="5"/>
      <name val="Times New Roman"/>
      <family val="1"/>
    </font>
    <font>
      <sz val="10"/>
      <color theme="5"/>
      <name val="Times New Roman"/>
      <family val="1"/>
    </font>
    <font>
      <b/>
      <sz val="12"/>
      <color theme="1"/>
      <name val="Arial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theme="0" tint="-0.1499984740745262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36" fillId="0" borderId="0"/>
  </cellStyleXfs>
  <cellXfs count="3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3" fillId="0" borderId="0" xfId="0" applyFont="1" applyFill="1"/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Border="1" applyAlignment="1">
      <alignment horizontal="center" vertical="top"/>
    </xf>
    <xf numFmtId="0" fontId="12" fillId="0" borderId="0" xfId="2" applyFont="1" applyBorder="1" applyAlignment="1">
      <alignment vertical="top"/>
    </xf>
    <xf numFmtId="49" fontId="12" fillId="0" borderId="0" xfId="2" applyNumberFormat="1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49" fontId="11" fillId="0" borderId="0" xfId="2" applyNumberFormat="1" applyFont="1" applyBorder="1" applyAlignment="1">
      <alignment horizontal="left"/>
    </xf>
    <xf numFmtId="49" fontId="12" fillId="0" borderId="0" xfId="2" applyNumberFormat="1" applyFont="1" applyAlignment="1">
      <alignment vertical="top"/>
    </xf>
    <xf numFmtId="49" fontId="13" fillId="0" borderId="0" xfId="2" applyNumberFormat="1" applyFont="1" applyAlignment="1">
      <alignment vertical="top"/>
    </xf>
    <xf numFmtId="0" fontId="37" fillId="0" borderId="0" xfId="2" applyNumberFormat="1" applyFont="1" applyFill="1" applyBorder="1" applyAlignment="1">
      <alignment vertical="center"/>
    </xf>
    <xf numFmtId="0" fontId="38" fillId="0" borderId="0" xfId="2" applyNumberFormat="1" applyFont="1" applyAlignment="1" applyProtection="1">
      <alignment horizontal="center" vertical="center"/>
    </xf>
    <xf numFmtId="0" fontId="39" fillId="0" borderId="0" xfId="2" applyFont="1" applyAlignment="1">
      <alignment vertical="center"/>
    </xf>
    <xf numFmtId="0" fontId="37" fillId="0" borderId="0" xfId="2" applyNumberFormat="1" applyFont="1" applyAlignment="1">
      <alignment horizontal="center" vertical="center"/>
    </xf>
    <xf numFmtId="0" fontId="39" fillId="0" borderId="0" xfId="2" applyNumberFormat="1" applyFont="1" applyAlignment="1">
      <alignment vertical="center"/>
    </xf>
    <xf numFmtId="0" fontId="40" fillId="0" borderId="0" xfId="2" applyNumberFormat="1" applyFont="1" applyAlignment="1">
      <alignment vertical="center"/>
    </xf>
    <xf numFmtId="49" fontId="37" fillId="0" borderId="0" xfId="2" applyNumberFormat="1" applyFont="1" applyBorder="1" applyAlignment="1">
      <alignment horizontal="left" vertical="center"/>
    </xf>
    <xf numFmtId="49" fontId="40" fillId="0" borderId="0" xfId="2" applyNumberFormat="1" applyFont="1" applyAlignment="1">
      <alignment vertical="center"/>
    </xf>
    <xf numFmtId="0" fontId="41" fillId="0" borderId="0" xfId="2" applyNumberFormat="1" applyFont="1" applyAlignment="1">
      <alignment horizontal="center" vertical="center"/>
    </xf>
    <xf numFmtId="0" fontId="37" fillId="0" borderId="0" xfId="2" applyNumberFormat="1" applyFont="1" applyFill="1" applyBorder="1" applyAlignment="1">
      <alignment horizontal="center" vertical="center"/>
    </xf>
    <xf numFmtId="0" fontId="37" fillId="0" borderId="0" xfId="2" applyNumberFormat="1" applyFont="1" applyFill="1" applyAlignment="1">
      <alignment vertical="center"/>
    </xf>
    <xf numFmtId="0" fontId="39" fillId="0" borderId="0" xfId="2" applyFont="1" applyFill="1" applyBorder="1" applyAlignment="1">
      <alignment vertical="center"/>
    </xf>
    <xf numFmtId="0" fontId="42" fillId="0" borderId="0" xfId="2" applyNumberFormat="1" applyFont="1" applyFill="1" applyBorder="1" applyAlignment="1">
      <alignment vertical="center"/>
    </xf>
    <xf numFmtId="49" fontId="37" fillId="0" borderId="0" xfId="2" applyNumberFormat="1" applyFont="1" applyFill="1" applyBorder="1" applyAlignment="1">
      <alignment vertical="center"/>
    </xf>
    <xf numFmtId="49" fontId="42" fillId="0" borderId="0" xfId="2" applyNumberFormat="1" applyFont="1" applyFill="1" applyAlignment="1">
      <alignment vertical="center"/>
    </xf>
    <xf numFmtId="182" fontId="41" fillId="0" borderId="0" xfId="2" applyNumberFormat="1" applyFont="1" applyFill="1" applyBorder="1" applyAlignment="1">
      <alignment vertical="center"/>
    </xf>
    <xf numFmtId="49" fontId="43" fillId="0" borderId="0" xfId="2" applyNumberFormat="1" applyFont="1" applyFill="1" applyBorder="1" applyAlignment="1">
      <alignment horizontal="right" vertical="center"/>
    </xf>
    <xf numFmtId="0" fontId="37" fillId="0" borderId="0" xfId="2" applyNumberFormat="1" applyFont="1" applyAlignment="1">
      <alignment vertical="center"/>
    </xf>
    <xf numFmtId="0" fontId="44" fillId="0" borderId="0" xfId="3" applyFont="1" applyBorder="1" applyAlignment="1">
      <alignment horizontal="center" vertical="center"/>
    </xf>
    <xf numFmtId="0" fontId="44" fillId="0" borderId="0" xfId="3" applyFont="1" applyBorder="1" applyAlignment="1">
      <alignment horizontal="left" vertical="center"/>
    </xf>
    <xf numFmtId="0" fontId="45" fillId="0" borderId="0" xfId="3" applyFont="1" applyBorder="1" applyAlignment="1">
      <alignment horizontal="center" vertical="center"/>
    </xf>
    <xf numFmtId="2" fontId="44" fillId="0" borderId="0" xfId="3" applyNumberFormat="1" applyFont="1" applyBorder="1" applyAlignment="1">
      <alignment horizontal="center" vertical="center"/>
    </xf>
    <xf numFmtId="0" fontId="44" fillId="0" borderId="0" xfId="3" applyFont="1" applyAlignment="1">
      <alignment vertical="center"/>
    </xf>
    <xf numFmtId="15" fontId="45" fillId="0" borderId="0" xfId="3" applyNumberFormat="1" applyFont="1" applyBorder="1" applyAlignment="1">
      <alignment horizontal="right" vertical="center"/>
    </xf>
    <xf numFmtId="0" fontId="44" fillId="0" borderId="0" xfId="3" applyFont="1" applyAlignment="1">
      <alignment horizontal="center" vertical="center"/>
    </xf>
    <xf numFmtId="0" fontId="36" fillId="0" borderId="0" xfId="3"/>
    <xf numFmtId="0" fontId="36" fillId="0" borderId="0" xfId="3" applyAlignment="1">
      <alignment horizontal="center"/>
    </xf>
    <xf numFmtId="0" fontId="36" fillId="0" borderId="0" xfId="3" applyAlignment="1">
      <alignment horizontal="left"/>
    </xf>
    <xf numFmtId="0" fontId="44" fillId="0" borderId="1" xfId="3" applyFont="1" applyBorder="1" applyAlignment="1">
      <alignment horizontal="center"/>
    </xf>
    <xf numFmtId="0" fontId="44" fillId="0" borderId="1" xfId="3" applyFont="1" applyBorder="1" applyAlignment="1">
      <alignment horizontal="left"/>
    </xf>
    <xf numFmtId="0" fontId="44" fillId="0" borderId="2" xfId="3" applyFont="1" applyBorder="1" applyAlignment="1">
      <alignment horizontal="center"/>
    </xf>
    <xf numFmtId="0" fontId="44" fillId="0" borderId="3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4" fillId="0" borderId="4" xfId="3" applyFont="1" applyBorder="1" applyAlignment="1">
      <alignment horizontal="center"/>
    </xf>
    <xf numFmtId="0" fontId="46" fillId="0" borderId="4" xfId="2" applyNumberFormat="1" applyFont="1" applyFill="1" applyBorder="1" applyAlignment="1">
      <alignment horizontal="center"/>
    </xf>
    <xf numFmtId="0" fontId="44" fillId="0" borderId="5" xfId="3" applyFont="1" applyBorder="1" applyAlignment="1">
      <alignment horizontal="center"/>
    </xf>
    <xf numFmtId="0" fontId="44" fillId="0" borderId="6" xfId="3" applyFont="1" applyBorder="1" applyAlignment="1">
      <alignment horizontal="center"/>
    </xf>
    <xf numFmtId="0" fontId="44" fillId="0" borderId="7" xfId="3" applyFont="1" applyBorder="1" applyAlignment="1">
      <alignment horizontal="center"/>
    </xf>
    <xf numFmtId="0" fontId="44" fillId="0" borderId="8" xfId="3" applyFont="1" applyBorder="1" applyAlignment="1">
      <alignment horizontal="center"/>
    </xf>
    <xf numFmtId="2" fontId="44" fillId="0" borderId="8" xfId="3" applyNumberFormat="1" applyFont="1" applyBorder="1" applyAlignment="1">
      <alignment horizontal="center"/>
    </xf>
    <xf numFmtId="0" fontId="44" fillId="0" borderId="0" xfId="3" applyFont="1"/>
    <xf numFmtId="0" fontId="44" fillId="0" borderId="9" xfId="3" applyFont="1" applyBorder="1" applyAlignment="1">
      <alignment horizontal="center"/>
    </xf>
    <xf numFmtId="0" fontId="46" fillId="0" borderId="10" xfId="2" applyNumberFormat="1" applyFont="1" applyFill="1" applyBorder="1" applyAlignment="1">
      <alignment horizontal="center"/>
    </xf>
    <xf numFmtId="2" fontId="44" fillId="0" borderId="11" xfId="3" applyNumberFormat="1" applyFont="1" applyBorder="1" applyAlignment="1">
      <alignment horizontal="center"/>
    </xf>
    <xf numFmtId="0" fontId="44" fillId="0" borderId="12" xfId="3" applyFont="1" applyBorder="1" applyAlignment="1">
      <alignment horizontal="center"/>
    </xf>
    <xf numFmtId="0" fontId="44" fillId="0" borderId="13" xfId="3" applyFont="1" applyBorder="1" applyAlignment="1">
      <alignment horizontal="center"/>
    </xf>
    <xf numFmtId="0" fontId="44" fillId="0" borderId="14" xfId="3" applyFont="1" applyBorder="1" applyAlignment="1">
      <alignment horizontal="center"/>
    </xf>
    <xf numFmtId="2" fontId="44" fillId="0" borderId="14" xfId="3" applyNumberFormat="1" applyFont="1" applyBorder="1" applyAlignment="1">
      <alignment horizontal="center"/>
    </xf>
    <xf numFmtId="0" fontId="44" fillId="0" borderId="0" xfId="3" applyFont="1" applyBorder="1" applyAlignment="1">
      <alignment horizontal="center"/>
    </xf>
    <xf numFmtId="0" fontId="44" fillId="0" borderId="0" xfId="3" applyFont="1" applyBorder="1" applyAlignment="1">
      <alignment horizontal="left"/>
    </xf>
    <xf numFmtId="2" fontId="44" fillId="0" borderId="0" xfId="3" applyNumberFormat="1" applyFont="1" applyBorder="1" applyAlignment="1">
      <alignment horizontal="center"/>
    </xf>
    <xf numFmtId="0" fontId="44" fillId="0" borderId="15" xfId="3" applyFont="1" applyFill="1" applyBorder="1" applyAlignment="1">
      <alignment horizontal="center"/>
    </xf>
    <xf numFmtId="0" fontId="48" fillId="0" borderId="0" xfId="3" applyFont="1" applyAlignment="1">
      <alignment horizontal="left"/>
    </xf>
    <xf numFmtId="0" fontId="49" fillId="0" borderId="10" xfId="2" applyNumberFormat="1" applyFont="1" applyFill="1" applyBorder="1" applyAlignment="1">
      <alignment horizontal="center"/>
    </xf>
    <xf numFmtId="0" fontId="49" fillId="0" borderId="16" xfId="2" applyNumberFormat="1" applyFont="1" applyFill="1" applyBorder="1" applyAlignment="1">
      <alignment horizontal="center"/>
    </xf>
    <xf numFmtId="0" fontId="50" fillId="0" borderId="17" xfId="3" applyFont="1" applyBorder="1" applyAlignment="1">
      <alignment horizontal="center"/>
    </xf>
    <xf numFmtId="0" fontId="50" fillId="0" borderId="18" xfId="3" applyFont="1" applyBorder="1" applyAlignment="1">
      <alignment horizontal="center"/>
    </xf>
    <xf numFmtId="0" fontId="50" fillId="0" borderId="11" xfId="3" applyFont="1" applyBorder="1" applyAlignment="1">
      <alignment horizontal="center"/>
    </xf>
    <xf numFmtId="0" fontId="50" fillId="0" borderId="19" xfId="3" applyFont="1" applyBorder="1" applyAlignment="1">
      <alignment horizontal="center"/>
    </xf>
    <xf numFmtId="0" fontId="50" fillId="0" borderId="13" xfId="3" applyFont="1" applyBorder="1" applyAlignment="1">
      <alignment horizontal="center"/>
    </xf>
    <xf numFmtId="0" fontId="50" fillId="0" borderId="14" xfId="3" applyFont="1" applyBorder="1" applyAlignment="1">
      <alignment horizontal="center"/>
    </xf>
    <xf numFmtId="0" fontId="49" fillId="0" borderId="12" xfId="2" applyNumberFormat="1" applyFont="1" applyFill="1" applyBorder="1" applyAlignment="1">
      <alignment horizontal="center"/>
    </xf>
    <xf numFmtId="0" fontId="50" fillId="0" borderId="20" xfId="3" applyFont="1" applyBorder="1" applyAlignment="1">
      <alignment horizontal="center"/>
    </xf>
    <xf numFmtId="0" fontId="50" fillId="0" borderId="21" xfId="3" applyFont="1" applyBorder="1" applyAlignment="1">
      <alignment horizontal="center"/>
    </xf>
    <xf numFmtId="0" fontId="50" fillId="0" borderId="22" xfId="3" applyFont="1" applyBorder="1" applyAlignment="1">
      <alignment horizontal="center"/>
    </xf>
    <xf numFmtId="0" fontId="44" fillId="0" borderId="10" xfId="3" applyFont="1" applyBorder="1" applyAlignment="1">
      <alignment horizontal="center"/>
    </xf>
    <xf numFmtId="2" fontId="44" fillId="0" borderId="9" xfId="3" applyNumberFormat="1" applyFont="1" applyBorder="1" applyAlignment="1">
      <alignment horizontal="center"/>
    </xf>
    <xf numFmtId="0" fontId="47" fillId="2" borderId="4" xfId="2" applyNumberFormat="1" applyFont="1" applyFill="1" applyBorder="1" applyAlignment="1" applyProtection="1">
      <protection locked="0"/>
    </xf>
    <xf numFmtId="0" fontId="29" fillId="2" borderId="9" xfId="2" applyNumberFormat="1" applyFont="1" applyFill="1" applyBorder="1" applyAlignment="1" applyProtection="1">
      <protection locked="0"/>
    </xf>
    <xf numFmtId="0" fontId="29" fillId="2" borderId="12" xfId="2" applyNumberFormat="1" applyFont="1" applyFill="1" applyBorder="1" applyAlignment="1" applyProtection="1">
      <protection locked="0"/>
    </xf>
    <xf numFmtId="0" fontId="44" fillId="2" borderId="8" xfId="3" applyFont="1" applyFill="1" applyBorder="1" applyAlignment="1" applyProtection="1">
      <alignment horizontal="center"/>
      <protection locked="0"/>
    </xf>
    <xf numFmtId="0" fontId="44" fillId="2" borderId="11" xfId="3" applyFont="1" applyFill="1" applyBorder="1" applyAlignment="1" applyProtection="1">
      <alignment horizontal="center"/>
      <protection locked="0"/>
    </xf>
    <xf numFmtId="0" fontId="44" fillId="2" borderId="14" xfId="3" applyFont="1" applyFill="1" applyBorder="1" applyAlignment="1" applyProtection="1">
      <alignment horizontal="center"/>
      <protection locked="0"/>
    </xf>
    <xf numFmtId="0" fontId="50" fillId="2" borderId="7" xfId="3" applyFont="1" applyFill="1" applyBorder="1" applyAlignment="1" applyProtection="1">
      <alignment horizontal="center"/>
      <protection locked="0"/>
    </xf>
    <xf numFmtId="0" fontId="50" fillId="2" borderId="6" xfId="3" applyFont="1" applyFill="1" applyBorder="1" applyAlignment="1" applyProtection="1">
      <alignment horizontal="center"/>
      <protection locked="0"/>
    </xf>
    <xf numFmtId="0" fontId="50" fillId="2" borderId="8" xfId="3" applyFont="1" applyFill="1" applyBorder="1" applyAlignment="1" applyProtection="1">
      <alignment horizontal="center"/>
      <protection locked="0"/>
    </xf>
    <xf numFmtId="0" fontId="50" fillId="2" borderId="23" xfId="3" applyFont="1" applyFill="1" applyBorder="1" applyAlignment="1" applyProtection="1">
      <alignment horizontal="center"/>
      <protection locked="0"/>
    </xf>
    <xf numFmtId="0" fontId="50" fillId="2" borderId="17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Alignment="1" applyProtection="1">
      <alignment horizontal="center"/>
      <protection locked="0"/>
    </xf>
    <xf numFmtId="0" fontId="50" fillId="2" borderId="11" xfId="3" applyFont="1" applyFill="1" applyBorder="1" applyAlignment="1" applyProtection="1">
      <alignment horizontal="center"/>
      <protection locked="0"/>
    </xf>
    <xf numFmtId="0" fontId="50" fillId="2" borderId="21" xfId="3" applyFont="1" applyFill="1" applyBorder="1" applyAlignment="1" applyProtection="1">
      <alignment horizontal="center"/>
      <protection locked="0"/>
    </xf>
    <xf numFmtId="0" fontId="50" fillId="2" borderId="22" xfId="3" applyFont="1" applyFill="1" applyBorder="1" applyAlignment="1" applyProtection="1">
      <alignment horizontal="center"/>
      <protection locked="0"/>
    </xf>
    <xf numFmtId="0" fontId="50" fillId="2" borderId="13" xfId="3" applyFont="1" applyFill="1" applyBorder="1" applyAlignment="1" applyProtection="1">
      <alignment horizontal="center"/>
      <protection locked="0"/>
    </xf>
    <xf numFmtId="0" fontId="50" fillId="2" borderId="14" xfId="3" applyFont="1" applyFill="1" applyBorder="1" applyAlignment="1" applyProtection="1">
      <alignment horizontal="center"/>
      <protection locked="0"/>
    </xf>
    <xf numFmtId="0" fontId="50" fillId="2" borderId="18" xfId="3" applyFont="1" applyFill="1" applyBorder="1" applyProtection="1">
      <protection locked="0"/>
    </xf>
    <xf numFmtId="0" fontId="50" fillId="2" borderId="11" xfId="3" applyFont="1" applyFill="1" applyBorder="1" applyProtection="1">
      <protection locked="0"/>
    </xf>
    <xf numFmtId="49" fontId="26" fillId="0" borderId="0" xfId="2" applyNumberFormat="1" applyFont="1" applyBorder="1" applyAlignment="1">
      <alignment horizontal="center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15" fontId="5" fillId="2" borderId="0" xfId="0" applyNumberFormat="1" applyFont="1" applyFill="1" applyProtection="1">
      <protection locked="0"/>
    </xf>
    <xf numFmtId="0" fontId="5" fillId="0" borderId="0" xfId="0" applyFont="1" applyProtection="1"/>
    <xf numFmtId="0" fontId="46" fillId="0" borderId="16" xfId="2" applyNumberFormat="1" applyFont="1" applyFill="1" applyBorder="1" applyAlignment="1">
      <alignment horizontal="center"/>
    </xf>
    <xf numFmtId="49" fontId="27" fillId="0" borderId="0" xfId="1" applyNumberFormat="1" applyFont="1" applyFill="1" applyBorder="1" applyAlignment="1">
      <alignment horizontal="center" vertical="center"/>
    </xf>
    <xf numFmtId="2" fontId="44" fillId="0" borderId="18" xfId="3" applyNumberFormat="1" applyFont="1" applyBorder="1" applyAlignment="1">
      <alignment horizontal="center"/>
    </xf>
    <xf numFmtId="2" fontId="44" fillId="0" borderId="7" xfId="3" applyNumberFormat="1" applyFont="1" applyBorder="1" applyAlignment="1">
      <alignment horizontal="center"/>
    </xf>
    <xf numFmtId="2" fontId="44" fillId="0" borderId="13" xfId="3" applyNumberFormat="1" applyFont="1" applyBorder="1" applyAlignment="1">
      <alignment horizontal="center"/>
    </xf>
    <xf numFmtId="0" fontId="44" fillId="0" borderId="24" xfId="3" applyFont="1" applyBorder="1" applyAlignment="1">
      <alignment horizontal="center"/>
    </xf>
    <xf numFmtId="0" fontId="44" fillId="2" borderId="9" xfId="3" applyFont="1" applyFill="1" applyBorder="1" applyAlignment="1" applyProtection="1">
      <alignment horizontal="center"/>
      <protection locked="0"/>
    </xf>
    <xf numFmtId="0" fontId="44" fillId="2" borderId="12" xfId="3" applyFont="1" applyFill="1" applyBorder="1" applyAlignment="1" applyProtection="1">
      <alignment horizontal="center"/>
      <protection locked="0"/>
    </xf>
    <xf numFmtId="0" fontId="46" fillId="3" borderId="16" xfId="2" applyNumberFormat="1" applyFont="1" applyFill="1" applyBorder="1" applyAlignment="1"/>
    <xf numFmtId="0" fontId="46" fillId="3" borderId="10" xfId="2" applyNumberFormat="1" applyFont="1" applyFill="1" applyBorder="1" applyAlignment="1"/>
    <xf numFmtId="0" fontId="54" fillId="2" borderId="7" xfId="3" applyFont="1" applyFill="1" applyBorder="1" applyAlignment="1" applyProtection="1">
      <alignment horizontal="center"/>
      <protection locked="0"/>
    </xf>
    <xf numFmtId="0" fontId="54" fillId="2" borderId="6" xfId="3" applyFont="1" applyFill="1" applyBorder="1" applyAlignment="1" applyProtection="1">
      <alignment horizontal="center"/>
      <protection locked="0"/>
    </xf>
    <xf numFmtId="0" fontId="54" fillId="2" borderId="8" xfId="3" applyFont="1" applyFill="1" applyBorder="1" applyAlignment="1" applyProtection="1">
      <alignment horizontal="center"/>
      <protection locked="0"/>
    </xf>
    <xf numFmtId="0" fontId="54" fillId="0" borderId="18" xfId="3" applyFont="1" applyBorder="1" applyAlignment="1">
      <alignment horizontal="center"/>
    </xf>
    <xf numFmtId="0" fontId="54" fillId="0" borderId="17" xfId="3" applyFont="1" applyBorder="1" applyAlignment="1">
      <alignment horizontal="center"/>
    </xf>
    <xf numFmtId="0" fontId="54" fillId="0" borderId="11" xfId="3" applyFont="1" applyBorder="1" applyAlignment="1">
      <alignment horizontal="center"/>
    </xf>
    <xf numFmtId="0" fontId="54" fillId="2" borderId="21" xfId="3" applyFont="1" applyFill="1" applyBorder="1" applyAlignment="1" applyProtection="1">
      <alignment horizontal="center"/>
      <protection locked="0"/>
    </xf>
    <xf numFmtId="0" fontId="54" fillId="2" borderId="22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Protection="1">
      <protection locked="0"/>
    </xf>
    <xf numFmtId="0" fontId="54" fillId="2" borderId="11" xfId="3" applyFont="1" applyFill="1" applyBorder="1" applyProtection="1">
      <protection locked="0"/>
    </xf>
    <xf numFmtId="0" fontId="54" fillId="2" borderId="23" xfId="3" applyFont="1" applyFill="1" applyBorder="1" applyAlignment="1" applyProtection="1">
      <alignment horizontal="center"/>
      <protection locked="0"/>
    </xf>
    <xf numFmtId="0" fontId="54" fillId="2" borderId="17" xfId="3" applyFont="1" applyFill="1" applyBorder="1" applyAlignment="1" applyProtection="1">
      <alignment horizontal="center"/>
      <protection locked="0"/>
    </xf>
    <xf numFmtId="0" fontId="54" fillId="2" borderId="18" xfId="3" applyFont="1" applyFill="1" applyBorder="1" applyAlignment="1" applyProtection="1">
      <alignment horizontal="center"/>
      <protection locked="0"/>
    </xf>
    <xf numFmtId="0" fontId="54" fillId="0" borderId="21" xfId="3" applyFont="1" applyBorder="1" applyAlignment="1">
      <alignment horizontal="center"/>
    </xf>
    <xf numFmtId="0" fontId="54" fillId="0" borderId="20" xfId="3" applyFont="1" applyBorder="1" applyAlignment="1">
      <alignment horizontal="center"/>
    </xf>
    <xf numFmtId="0" fontId="54" fillId="0" borderId="22" xfId="3" applyFont="1" applyBorder="1" applyAlignment="1">
      <alignment horizontal="center"/>
    </xf>
    <xf numFmtId="0" fontId="54" fillId="2" borderId="11" xfId="3" applyFont="1" applyFill="1" applyBorder="1" applyAlignment="1" applyProtection="1">
      <alignment horizontal="center"/>
      <protection locked="0"/>
    </xf>
    <xf numFmtId="0" fontId="54" fillId="2" borderId="13" xfId="3" applyFont="1" applyFill="1" applyBorder="1" applyAlignment="1" applyProtection="1">
      <alignment horizontal="center"/>
      <protection locked="0"/>
    </xf>
    <xf numFmtId="0" fontId="54" fillId="2" borderId="14" xfId="3" applyFont="1" applyFill="1" applyBorder="1" applyAlignment="1" applyProtection="1">
      <alignment horizontal="center"/>
      <protection locked="0"/>
    </xf>
    <xf numFmtId="0" fontId="54" fillId="0" borderId="13" xfId="3" applyFont="1" applyBorder="1" applyAlignment="1">
      <alignment horizontal="center"/>
    </xf>
    <xf numFmtId="0" fontId="54" fillId="0" borderId="19" xfId="3" applyFont="1" applyBorder="1" applyAlignment="1">
      <alignment horizontal="center"/>
    </xf>
    <xf numFmtId="0" fontId="54" fillId="0" borderId="14" xfId="3" applyFont="1" applyBorder="1" applyAlignment="1">
      <alignment horizontal="center"/>
    </xf>
    <xf numFmtId="0" fontId="55" fillId="0" borderId="5" xfId="3" applyFont="1" applyBorder="1" applyAlignment="1">
      <alignment horizontal="center"/>
    </xf>
    <xf numFmtId="0" fontId="55" fillId="0" borderId="6" xfId="3" applyFont="1" applyBorder="1" applyAlignment="1">
      <alignment horizontal="center"/>
    </xf>
    <xf numFmtId="0" fontId="55" fillId="0" borderId="7" xfId="3" applyFont="1" applyBorder="1" applyAlignment="1">
      <alignment horizontal="center"/>
    </xf>
    <xf numFmtId="0" fontId="55" fillId="0" borderId="8" xfId="3" applyFont="1" applyBorder="1" applyAlignment="1">
      <alignment horizontal="center"/>
    </xf>
    <xf numFmtId="0" fontId="56" fillId="2" borderId="11" xfId="3" applyFont="1" applyFill="1" applyBorder="1" applyAlignment="1" applyProtection="1">
      <alignment horizontal="center"/>
      <protection locked="0"/>
    </xf>
    <xf numFmtId="0" fontId="57" fillId="0" borderId="10" xfId="2" applyNumberFormat="1" applyFont="1" applyFill="1" applyBorder="1" applyAlignment="1">
      <alignment horizontal="center"/>
    </xf>
    <xf numFmtId="0" fontId="46" fillId="3" borderId="4" xfId="2" applyNumberFormat="1" applyFont="1" applyFill="1" applyBorder="1" applyAlignment="1"/>
    <xf numFmtId="0" fontId="44" fillId="3" borderId="0" xfId="3" applyFont="1" applyFill="1" applyBorder="1" applyAlignment="1">
      <alignment horizontal="left"/>
    </xf>
    <xf numFmtId="0" fontId="36" fillId="3" borderId="0" xfId="3" applyFill="1" applyAlignment="1">
      <alignment horizontal="left"/>
    </xf>
    <xf numFmtId="0" fontId="44" fillId="3" borderId="1" xfId="3" applyFont="1" applyFill="1" applyBorder="1" applyAlignment="1">
      <alignment horizontal="left"/>
    </xf>
    <xf numFmtId="0" fontId="58" fillId="3" borderId="0" xfId="3" applyFont="1" applyFill="1"/>
    <xf numFmtId="0" fontId="44" fillId="0" borderId="15" xfId="3" applyFont="1" applyBorder="1" applyAlignment="1">
      <alignment horizontal="center"/>
    </xf>
    <xf numFmtId="0" fontId="44" fillId="0" borderId="25" xfId="3" applyFont="1" applyBorder="1" applyAlignment="1">
      <alignment horizontal="center"/>
    </xf>
    <xf numFmtId="0" fontId="44" fillId="0" borderId="26" xfId="3" applyFont="1" applyBorder="1" applyAlignment="1">
      <alignment horizontal="center"/>
    </xf>
    <xf numFmtId="0" fontId="44" fillId="0" borderId="27" xfId="3" applyFont="1" applyBorder="1" applyAlignment="1">
      <alignment horizontal="center"/>
    </xf>
    <xf numFmtId="0" fontId="50" fillId="2" borderId="5" xfId="3" applyFont="1" applyFill="1" applyBorder="1" applyAlignment="1" applyProtection="1">
      <alignment horizontal="center"/>
      <protection locked="0"/>
    </xf>
    <xf numFmtId="0" fontId="50" fillId="2" borderId="28" xfId="3" applyFont="1" applyFill="1" applyBorder="1" applyAlignment="1" applyProtection="1">
      <alignment horizontal="center"/>
      <protection locked="0"/>
    </xf>
    <xf numFmtId="0" fontId="50" fillId="2" borderId="19" xfId="3" applyFont="1" applyFill="1" applyBorder="1" applyAlignment="1" applyProtection="1">
      <alignment horizontal="center"/>
      <protection locked="0"/>
    </xf>
    <xf numFmtId="0" fontId="50" fillId="0" borderId="23" xfId="3" applyFont="1" applyBorder="1" applyAlignment="1">
      <alignment horizontal="center"/>
    </xf>
    <xf numFmtId="0" fontId="50" fillId="0" borderId="29" xfId="3" applyFont="1" applyBorder="1" applyAlignment="1">
      <alignment horizontal="center"/>
    </xf>
    <xf numFmtId="0" fontId="50" fillId="0" borderId="28" xfId="3" applyFont="1" applyBorder="1" applyAlignment="1">
      <alignment horizontal="center"/>
    </xf>
    <xf numFmtId="0" fontId="44" fillId="0" borderId="16" xfId="3" applyFont="1" applyBorder="1" applyAlignment="1">
      <alignment horizontal="center"/>
    </xf>
    <xf numFmtId="2" fontId="44" fillId="0" borderId="4" xfId="3" applyNumberFormat="1" applyFont="1" applyBorder="1" applyAlignment="1">
      <alignment horizontal="center"/>
    </xf>
    <xf numFmtId="2" fontId="44" fillId="0" borderId="12" xfId="3" applyNumberFormat="1" applyFont="1" applyBorder="1" applyAlignment="1">
      <alignment horizontal="center"/>
    </xf>
    <xf numFmtId="0" fontId="54" fillId="2" borderId="28" xfId="3" applyFont="1" applyFill="1" applyBorder="1" applyAlignment="1" applyProtection="1">
      <alignment horizontal="center"/>
      <protection locked="0"/>
    </xf>
    <xf numFmtId="0" fontId="54" fillId="2" borderId="19" xfId="3" applyFont="1" applyFill="1" applyBorder="1" applyAlignment="1" applyProtection="1">
      <alignment horizontal="center"/>
      <protection locked="0"/>
    </xf>
    <xf numFmtId="0" fontId="36" fillId="4" borderId="0" xfId="3" applyFill="1"/>
    <xf numFmtId="49" fontId="27" fillId="0" borderId="0" xfId="1" applyNumberFormat="1" applyFont="1" applyFill="1" applyBorder="1" applyAlignment="1">
      <alignment vertical="center"/>
    </xf>
    <xf numFmtId="49" fontId="27" fillId="0" borderId="30" xfId="1" applyNumberFormat="1" applyFont="1" applyFill="1" applyBorder="1" applyAlignment="1">
      <alignment horizontal="center" vertical="center"/>
    </xf>
    <xf numFmtId="0" fontId="50" fillId="5" borderId="7" xfId="3" applyFont="1" applyFill="1" applyBorder="1" applyAlignment="1" applyProtection="1">
      <alignment horizontal="center"/>
      <protection locked="0"/>
    </xf>
    <xf numFmtId="0" fontId="50" fillId="5" borderId="8" xfId="3" applyFont="1" applyFill="1" applyBorder="1" applyAlignment="1" applyProtection="1">
      <alignment horizontal="center"/>
      <protection locked="0"/>
    </xf>
    <xf numFmtId="0" fontId="50" fillId="5" borderId="21" xfId="3" applyFont="1" applyFill="1" applyBorder="1" applyAlignment="1" applyProtection="1">
      <alignment horizontal="center"/>
      <protection locked="0"/>
    </xf>
    <xf numFmtId="0" fontId="50" fillId="5" borderId="22" xfId="3" applyFont="1" applyFill="1" applyBorder="1" applyAlignment="1" applyProtection="1">
      <alignment horizontal="center"/>
      <protection locked="0"/>
    </xf>
    <xf numFmtId="0" fontId="50" fillId="5" borderId="18" xfId="3" applyFont="1" applyFill="1" applyBorder="1" applyAlignment="1" applyProtection="1">
      <alignment horizontal="center"/>
      <protection locked="0"/>
    </xf>
    <xf numFmtId="0" fontId="50" fillId="5" borderId="5" xfId="3" applyFont="1" applyFill="1" applyBorder="1" applyAlignment="1" applyProtection="1">
      <alignment horizontal="center"/>
      <protection locked="0"/>
    </xf>
    <xf numFmtId="0" fontId="50" fillId="5" borderId="6" xfId="3" applyFont="1" applyFill="1" applyBorder="1" applyAlignment="1" applyProtection="1">
      <alignment horizontal="center"/>
      <protection locked="0"/>
    </xf>
    <xf numFmtId="0" fontId="54" fillId="5" borderId="28" xfId="3" applyFont="1" applyFill="1" applyBorder="1" applyAlignment="1" applyProtection="1">
      <alignment horizontal="center"/>
      <protection locked="0"/>
    </xf>
    <xf numFmtId="0" fontId="54" fillId="5" borderId="19" xfId="3" applyFont="1" applyFill="1" applyBorder="1" applyAlignment="1" applyProtection="1">
      <alignment horizontal="center"/>
      <protection locked="0"/>
    </xf>
    <xf numFmtId="0" fontId="54" fillId="5" borderId="13" xfId="3" applyFont="1" applyFill="1" applyBorder="1" applyAlignment="1" applyProtection="1">
      <alignment horizontal="center"/>
      <protection locked="0"/>
    </xf>
    <xf numFmtId="0" fontId="54" fillId="5" borderId="7" xfId="3" applyFont="1" applyFill="1" applyBorder="1" applyAlignment="1" applyProtection="1">
      <alignment horizontal="center"/>
      <protection locked="0"/>
    </xf>
    <xf numFmtId="0" fontId="54" fillId="5" borderId="6" xfId="3" applyFont="1" applyFill="1" applyBorder="1" applyAlignment="1" applyProtection="1">
      <alignment horizontal="center"/>
      <protection locked="0"/>
    </xf>
    <xf numFmtId="0" fontId="50" fillId="2" borderId="31" xfId="3" applyFont="1" applyFill="1" applyBorder="1" applyAlignment="1" applyProtection="1">
      <alignment horizontal="center"/>
      <protection locked="0"/>
    </xf>
    <xf numFmtId="0" fontId="50" fillId="2" borderId="32" xfId="3" applyFont="1" applyFill="1" applyBorder="1" applyAlignment="1" applyProtection="1">
      <alignment horizontal="center"/>
      <protection locked="0"/>
    </xf>
    <xf numFmtId="0" fontId="50" fillId="2" borderId="2" xfId="3" applyFont="1" applyFill="1" applyBorder="1" applyAlignment="1" applyProtection="1">
      <alignment horizontal="center"/>
      <protection locked="0"/>
    </xf>
    <xf numFmtId="0" fontId="50" fillId="5" borderId="23" xfId="3" applyFont="1" applyFill="1" applyBorder="1" applyAlignment="1" applyProtection="1">
      <alignment horizontal="center"/>
      <protection locked="0"/>
    </xf>
    <xf numFmtId="0" fontId="50" fillId="5" borderId="17" xfId="3" applyFont="1" applyFill="1" applyBorder="1" applyAlignment="1" applyProtection="1">
      <alignment horizontal="center"/>
      <protection locked="0"/>
    </xf>
    <xf numFmtId="0" fontId="50" fillId="5" borderId="28" xfId="3" applyFont="1" applyFill="1" applyBorder="1" applyAlignment="1" applyProtection="1">
      <alignment horizontal="center"/>
      <protection locked="0"/>
    </xf>
    <xf numFmtId="0" fontId="50" fillId="5" borderId="19" xfId="3" applyFont="1" applyFill="1" applyBorder="1" applyAlignment="1" applyProtection="1">
      <alignment horizontal="center"/>
      <protection locked="0"/>
    </xf>
    <xf numFmtId="0" fontId="50" fillId="5" borderId="13" xfId="3" applyFont="1" applyFill="1" applyBorder="1" applyAlignment="1" applyProtection="1">
      <alignment horizontal="center"/>
      <protection locked="0"/>
    </xf>
    <xf numFmtId="0" fontId="50" fillId="5" borderId="14" xfId="3" applyFont="1" applyFill="1" applyBorder="1" applyAlignment="1" applyProtection="1">
      <alignment horizontal="center"/>
      <protection locked="0"/>
    </xf>
    <xf numFmtId="0" fontId="44" fillId="2" borderId="4" xfId="3" applyFont="1" applyFill="1" applyBorder="1" applyAlignment="1" applyProtection="1">
      <alignment horizontal="center"/>
      <protection locked="0"/>
    </xf>
    <xf numFmtId="0" fontId="44" fillId="2" borderId="18" xfId="3" applyFont="1" applyFill="1" applyBorder="1" applyAlignment="1" applyProtection="1">
      <alignment horizontal="center"/>
      <protection locked="0"/>
    </xf>
    <xf numFmtId="0" fontId="50" fillId="0" borderId="0" xfId="3" applyFont="1" applyBorder="1" applyAlignment="1">
      <alignment horizontal="center"/>
    </xf>
    <xf numFmtId="0" fontId="50" fillId="0" borderId="33" xfId="3" applyFont="1" applyBorder="1" applyAlignment="1">
      <alignment horizontal="center"/>
    </xf>
    <xf numFmtId="0" fontId="50" fillId="0" borderId="34" xfId="3" applyFont="1" applyBorder="1" applyAlignment="1">
      <alignment horizontal="center"/>
    </xf>
    <xf numFmtId="0" fontId="50" fillId="2" borderId="3" xfId="3" applyFont="1" applyFill="1" applyBorder="1" applyAlignment="1" applyProtection="1">
      <alignment horizontal="center"/>
      <protection locked="0"/>
    </xf>
    <xf numFmtId="0" fontId="50" fillId="2" borderId="7" xfId="3" applyFont="1" applyFill="1" applyBorder="1" applyProtection="1">
      <protection locked="0"/>
    </xf>
    <xf numFmtId="0" fontId="50" fillId="2" borderId="8" xfId="3" applyFont="1" applyFill="1" applyBorder="1" applyProtection="1">
      <protection locked="0"/>
    </xf>
    <xf numFmtId="0" fontId="50" fillId="5" borderId="2" xfId="3" applyFont="1" applyFill="1" applyBorder="1" applyAlignment="1" applyProtection="1">
      <alignment horizontal="center"/>
      <protection locked="0"/>
    </xf>
    <xf numFmtId="0" fontId="50" fillId="5" borderId="32" xfId="3" applyFont="1" applyFill="1" applyBorder="1" applyAlignment="1" applyProtection="1">
      <alignment horizontal="center"/>
      <protection locked="0"/>
    </xf>
    <xf numFmtId="0" fontId="50" fillId="5" borderId="3" xfId="3" applyFont="1" applyFill="1" applyBorder="1" applyAlignment="1" applyProtection="1">
      <alignment horizontal="center"/>
      <protection locked="0"/>
    </xf>
    <xf numFmtId="0" fontId="59" fillId="0" borderId="0" xfId="3" applyFont="1" applyAlignment="1">
      <alignment horizontal="left"/>
    </xf>
    <xf numFmtId="49" fontId="11" fillId="0" borderId="0" xfId="1" applyNumberFormat="1" applyFont="1" applyFill="1" applyBorder="1" applyAlignment="1">
      <alignment vertical="top"/>
    </xf>
    <xf numFmtId="49" fontId="11" fillId="0" borderId="0" xfId="1" applyNumberFormat="1" applyFont="1" applyBorder="1" applyAlignment="1">
      <alignment vertical="top"/>
    </xf>
    <xf numFmtId="49" fontId="12" fillId="0" borderId="0" xfId="1" applyNumberFormat="1" applyFont="1" applyBorder="1" applyAlignment="1">
      <alignment vertical="top"/>
    </xf>
    <xf numFmtId="49" fontId="4" fillId="0" borderId="0" xfId="1" applyNumberFormat="1" applyFont="1" applyBorder="1" applyAlignment="1">
      <alignment horizontal="left"/>
    </xf>
    <xf numFmtId="49" fontId="13" fillId="0" borderId="0" xfId="1" applyNumberFormat="1" applyFont="1" applyBorder="1" applyAlignment="1">
      <alignment vertical="top"/>
    </xf>
    <xf numFmtId="0" fontId="12" fillId="0" borderId="0" xfId="1" applyFont="1" applyBorder="1" applyAlignment="1">
      <alignment vertical="top"/>
    </xf>
    <xf numFmtId="49" fontId="12" fillId="0" borderId="0" xfId="1" applyNumberFormat="1" applyFont="1" applyAlignment="1">
      <alignment vertical="top"/>
    </xf>
    <xf numFmtId="49" fontId="13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top"/>
    </xf>
    <xf numFmtId="0" fontId="8" fillId="0" borderId="0" xfId="1" applyFont="1" applyAlignment="1"/>
    <xf numFmtId="0" fontId="4" fillId="0" borderId="0" xfId="1" applyNumberFormat="1" applyFont="1"/>
    <xf numFmtId="0" fontId="14" fillId="0" borderId="0" xfId="1" applyNumberFormat="1" applyFont="1"/>
    <xf numFmtId="0" fontId="7" fillId="0" borderId="0" xfId="1" applyNumberFormat="1" applyFont="1"/>
    <xf numFmtId="0" fontId="15" fillId="0" borderId="0" xfId="1" applyNumberFormat="1" applyFont="1"/>
    <xf numFmtId="49" fontId="15" fillId="0" borderId="0" xfId="1" applyNumberFormat="1" applyFont="1"/>
    <xf numFmtId="0" fontId="10" fillId="0" borderId="0" xfId="1" applyNumberFormat="1" applyFont="1" applyFill="1" applyBorder="1" applyAlignment="1">
      <alignment vertical="center"/>
    </xf>
    <xf numFmtId="0" fontId="14" fillId="0" borderId="0" xfId="1" applyFont="1"/>
    <xf numFmtId="0" fontId="27" fillId="0" borderId="0" xfId="1" applyNumberFormat="1" applyFont="1" applyAlignment="1">
      <alignment horizontal="center"/>
    </xf>
    <xf numFmtId="0" fontId="10" fillId="0" borderId="0" xfId="1" applyNumberFormat="1" applyFont="1" applyFill="1" applyAlignment="1">
      <alignment vertical="center"/>
    </xf>
    <xf numFmtId="0" fontId="16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49" fontId="16" fillId="0" borderId="0" xfId="1" applyNumberFormat="1" applyFont="1" applyFill="1" applyAlignment="1">
      <alignment vertical="center"/>
    </xf>
    <xf numFmtId="14" fontId="51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right" vertical="center"/>
    </xf>
    <xf numFmtId="49" fontId="8" fillId="0" borderId="21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left" vertical="center"/>
    </xf>
    <xf numFmtId="49" fontId="14" fillId="0" borderId="21" xfId="1" applyNumberFormat="1" applyFill="1" applyBorder="1" applyAlignment="1">
      <alignment vertical="center"/>
    </xf>
    <xf numFmtId="49" fontId="19" fillId="0" borderId="21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35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36" xfId="1" applyNumberFormat="1" applyFont="1" applyFill="1" applyBorder="1" applyAlignment="1">
      <alignment horizontal="center" vertical="center"/>
    </xf>
    <xf numFmtId="0" fontId="27" fillId="0" borderId="35" xfId="1" applyNumberFormat="1" applyFont="1" applyFill="1" applyBorder="1" applyAlignment="1" applyProtection="1">
      <alignment horizontal="center" vertical="center"/>
      <protection locked="0"/>
    </xf>
    <xf numFmtId="0" fontId="9" fillId="0" borderId="21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vertical="center"/>
    </xf>
    <xf numFmtId="0" fontId="28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22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14" fillId="0" borderId="0" xfId="1" applyNumberFormat="1" applyFont="1" applyAlignment="1">
      <alignment vertical="center"/>
    </xf>
    <xf numFmtId="0" fontId="21" fillId="0" borderId="36" xfId="1" applyNumberFormat="1" applyFont="1" applyFill="1" applyBorder="1" applyAlignment="1">
      <alignment horizontal="center" vertical="center"/>
    </xf>
    <xf numFmtId="0" fontId="60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>
      <alignment vertical="center"/>
    </xf>
    <xf numFmtId="0" fontId="28" fillId="0" borderId="17" xfId="1" applyNumberFormat="1" applyFont="1" applyFill="1" applyBorder="1" applyAlignment="1">
      <alignment horizontal="center" vertical="center"/>
    </xf>
    <xf numFmtId="0" fontId="7" fillId="0" borderId="30" xfId="1" applyNumberFormat="1" applyFont="1" applyFill="1" applyBorder="1" applyAlignment="1" applyProtection="1">
      <alignment vertical="center"/>
      <protection locked="0"/>
    </xf>
    <xf numFmtId="0" fontId="28" fillId="0" borderId="37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horizontal="left" vertical="center"/>
    </xf>
    <xf numFmtId="0" fontId="61" fillId="0" borderId="30" xfId="1" applyNumberFormat="1" applyFont="1" applyFill="1" applyBorder="1" applyAlignment="1" applyProtection="1">
      <alignment horizontal="center" vertical="center"/>
      <protection locked="0"/>
    </xf>
    <xf numFmtId="0" fontId="28" fillId="0" borderId="37" xfId="1" applyNumberFormat="1" applyFont="1" applyFill="1" applyBorder="1" applyAlignment="1">
      <alignment vertical="center"/>
    </xf>
    <xf numFmtId="49" fontId="27" fillId="0" borderId="39" xfId="1" applyNumberFormat="1" applyFont="1" applyFill="1" applyBorder="1" applyAlignment="1">
      <alignment horizontal="left" vertical="center"/>
    </xf>
    <xf numFmtId="0" fontId="28" fillId="0" borderId="33" xfId="1" applyNumberFormat="1" applyFont="1" applyFill="1" applyBorder="1" applyAlignment="1" applyProtection="1">
      <alignment vertical="center"/>
      <protection locked="0"/>
    </xf>
    <xf numFmtId="0" fontId="7" fillId="0" borderId="0" xfId="1" applyNumberFormat="1" applyFont="1" applyFill="1" applyBorder="1" applyAlignment="1">
      <alignment horizontal="left" vertical="center"/>
    </xf>
    <xf numFmtId="0" fontId="28" fillId="0" borderId="0" xfId="1" applyNumberFormat="1" applyFont="1" applyFill="1" applyBorder="1" applyAlignment="1">
      <alignment vertical="center"/>
    </xf>
    <xf numFmtId="0" fontId="28" fillId="0" borderId="33" xfId="1" applyNumberFormat="1" applyFont="1" applyFill="1" applyBorder="1" applyAlignment="1">
      <alignment horizontal="left" vertical="center"/>
    </xf>
    <xf numFmtId="0" fontId="22" fillId="0" borderId="0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31" fillId="0" borderId="20" xfId="1" applyNumberFormat="1" applyFont="1" applyFill="1" applyBorder="1" applyAlignment="1">
      <alignment horizontal="right" vertical="center"/>
    </xf>
    <xf numFmtId="0" fontId="28" fillId="0" borderId="33" xfId="1" applyNumberFormat="1" applyFont="1" applyFill="1" applyBorder="1" applyAlignment="1">
      <alignment vertical="center"/>
    </xf>
    <xf numFmtId="0" fontId="28" fillId="0" borderId="20" xfId="1" applyNumberFormat="1" applyFont="1" applyFill="1" applyBorder="1" applyAlignment="1">
      <alignment vertical="center"/>
    </xf>
    <xf numFmtId="0" fontId="20" fillId="0" borderId="36" xfId="1" applyNumberFormat="1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left" vertical="center"/>
    </xf>
    <xf numFmtId="0" fontId="7" fillId="0" borderId="30" xfId="1" applyNumberFormat="1" applyFont="1" applyFill="1" applyBorder="1" applyAlignment="1" applyProtection="1">
      <alignment horizontal="right" vertical="center"/>
      <protection locked="0"/>
    </xf>
    <xf numFmtId="0" fontId="31" fillId="0" borderId="37" xfId="1" applyNumberFormat="1" applyFont="1" applyFill="1" applyBorder="1" applyAlignment="1" applyProtection="1">
      <alignment horizontal="right" vertical="center"/>
      <protection locked="0"/>
    </xf>
    <xf numFmtId="0" fontId="22" fillId="0" borderId="33" xfId="1" applyNumberFormat="1" applyFont="1" applyFill="1" applyBorder="1" applyAlignment="1">
      <alignment vertical="center"/>
    </xf>
    <xf numFmtId="0" fontId="28" fillId="0" borderId="18" xfId="1" applyNumberFormat="1" applyFont="1" applyFill="1" applyBorder="1" applyAlignment="1" applyProtection="1">
      <alignment vertical="center"/>
      <protection locked="0"/>
    </xf>
    <xf numFmtId="0" fontId="28" fillId="0" borderId="17" xfId="1" applyNumberFormat="1" applyFont="1" applyFill="1" applyBorder="1" applyAlignment="1" applyProtection="1">
      <alignment vertical="center"/>
      <protection locked="0"/>
    </xf>
    <xf numFmtId="0" fontId="28" fillId="0" borderId="40" xfId="1" applyNumberFormat="1" applyFont="1" applyFill="1" applyBorder="1" applyAlignment="1" applyProtection="1">
      <alignment vertical="center"/>
      <protection locked="0"/>
    </xf>
    <xf numFmtId="0" fontId="28" fillId="0" borderId="20" xfId="1" applyNumberFormat="1" applyFont="1" applyFill="1" applyBorder="1" applyAlignment="1">
      <alignment horizontal="center" vertical="center"/>
    </xf>
    <xf numFmtId="0" fontId="22" fillId="0" borderId="33" xfId="1" applyNumberFormat="1" applyFont="1" applyFill="1" applyBorder="1" applyAlignment="1" applyProtection="1">
      <alignment vertical="center"/>
      <protection locked="0"/>
    </xf>
    <xf numFmtId="0" fontId="61" fillId="0" borderId="41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61" fillId="0" borderId="30" xfId="1" applyNumberFormat="1" applyFont="1" applyFill="1" applyBorder="1" applyAlignment="1" applyProtection="1">
      <alignment horizontal="right" vertical="center"/>
      <protection locked="0"/>
    </xf>
    <xf numFmtId="0" fontId="22" fillId="0" borderId="42" xfId="1" applyNumberFormat="1" applyFont="1" applyFill="1" applyBorder="1" applyAlignment="1">
      <alignment vertical="center"/>
    </xf>
    <xf numFmtId="0" fontId="62" fillId="0" borderId="0" xfId="1" applyNumberFormat="1" applyFont="1" applyFill="1" applyBorder="1" applyAlignment="1">
      <alignment vertical="center"/>
    </xf>
    <xf numFmtId="0" fontId="52" fillId="0" borderId="0" xfId="1" applyNumberFormat="1" applyFont="1" applyFill="1" applyBorder="1" applyAlignment="1">
      <alignment vertical="center"/>
    </xf>
    <xf numFmtId="0" fontId="22" fillId="0" borderId="0" xfId="1" applyNumberFormat="1" applyFont="1" applyFill="1" applyBorder="1" applyAlignment="1" applyProtection="1">
      <alignment vertical="center"/>
      <protection locked="0"/>
    </xf>
    <xf numFmtId="0" fontId="14" fillId="0" borderId="21" xfId="1" applyNumberFormat="1" applyFont="1" applyFill="1" applyBorder="1" applyAlignment="1">
      <alignment vertical="center"/>
    </xf>
    <xf numFmtId="0" fontId="32" fillId="0" borderId="0" xfId="1" applyNumberFormat="1" applyFont="1" applyFill="1" applyBorder="1" applyAlignment="1">
      <alignment horizontal="right" vertical="center"/>
    </xf>
    <xf numFmtId="0" fontId="31" fillId="0" borderId="0" xfId="1" applyNumberFormat="1" applyFont="1" applyFill="1" applyBorder="1" applyAlignment="1">
      <alignment vertical="center"/>
    </xf>
    <xf numFmtId="0" fontId="63" fillId="0" borderId="0" xfId="1" applyNumberFormat="1" applyFont="1" applyFill="1" applyBorder="1" applyAlignment="1" applyProtection="1">
      <alignment vertical="center"/>
      <protection locked="0"/>
    </xf>
    <xf numFmtId="0" fontId="63" fillId="0" borderId="33" xfId="1" applyNumberFormat="1" applyFont="1" applyFill="1" applyBorder="1" applyAlignment="1" applyProtection="1">
      <alignment horizontal="center" vertical="center"/>
      <protection locked="0"/>
    </xf>
    <xf numFmtId="0" fontId="14" fillId="0" borderId="39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left" vertical="center"/>
    </xf>
    <xf numFmtId="0" fontId="33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horizontal="right" vertical="center"/>
    </xf>
    <xf numFmtId="0" fontId="7" fillId="0" borderId="40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61" fillId="0" borderId="42" xfId="1" applyNumberFormat="1" applyFont="1" applyFill="1" applyBorder="1" applyAlignment="1" applyProtection="1">
      <alignment vertical="center"/>
      <protection locked="0"/>
    </xf>
    <xf numFmtId="0" fontId="22" fillId="0" borderId="37" xfId="1" applyNumberFormat="1" applyFont="1" applyFill="1" applyBorder="1" applyAlignment="1">
      <alignment vertical="center"/>
    </xf>
    <xf numFmtId="16" fontId="7" fillId="0" borderId="38" xfId="1" applyNumberFormat="1" applyFont="1" applyFill="1" applyBorder="1" applyAlignment="1">
      <alignment vertical="center"/>
    </xf>
    <xf numFmtId="16" fontId="7" fillId="0" borderId="20" xfId="1" applyNumberFormat="1" applyFont="1" applyFill="1" applyBorder="1" applyAlignment="1">
      <alignment vertical="center"/>
    </xf>
    <xf numFmtId="0" fontId="7" fillId="0" borderId="33" xfId="1" applyNumberFormat="1" applyFont="1" applyFill="1" applyBorder="1" applyAlignment="1">
      <alignment vertical="center"/>
    </xf>
    <xf numFmtId="0" fontId="7" fillId="0" borderId="18" xfId="1" applyNumberFormat="1" applyFont="1" applyFill="1" applyBorder="1" applyAlignment="1">
      <alignment vertical="center"/>
    </xf>
    <xf numFmtId="0" fontId="7" fillId="0" borderId="21" xfId="1" applyNumberFormat="1" applyFont="1" applyFill="1" applyBorder="1" applyAlignment="1">
      <alignment horizontal="right" vertical="center"/>
    </xf>
    <xf numFmtId="0" fontId="7" fillId="0" borderId="38" xfId="1" applyNumberFormat="1" applyFont="1" applyFill="1" applyBorder="1" applyAlignment="1">
      <alignment horizontal="right" vertical="center"/>
    </xf>
    <xf numFmtId="0" fontId="28" fillId="0" borderId="2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14" fontId="61" fillId="0" borderId="42" xfId="1" applyNumberFormat="1" applyFont="1" applyFill="1" applyBorder="1" applyAlignment="1" applyProtection="1">
      <alignment horizontal="center" vertical="center"/>
      <protection locked="0"/>
    </xf>
    <xf numFmtId="0" fontId="61" fillId="0" borderId="20" xfId="1" applyNumberFormat="1" applyFont="1" applyFill="1" applyBorder="1" applyAlignment="1" applyProtection="1">
      <alignment vertical="center"/>
      <protection locked="0"/>
    </xf>
    <xf numFmtId="0" fontId="61" fillId="0" borderId="0" xfId="1" applyNumberFormat="1" applyFont="1" applyFill="1" applyBorder="1" applyAlignment="1" applyProtection="1">
      <alignment vertical="center"/>
      <protection locked="0"/>
    </xf>
    <xf numFmtId="0" fontId="61" fillId="0" borderId="39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/>
    <xf numFmtId="0" fontId="14" fillId="0" borderId="0" xfId="1"/>
    <xf numFmtId="0" fontId="14" fillId="0" borderId="0" xfId="1" applyFill="1"/>
    <xf numFmtId="0" fontId="18" fillId="0" borderId="0" xfId="1" applyFont="1" applyFill="1"/>
    <xf numFmtId="0" fontId="15" fillId="0" borderId="0" xfId="1" applyFont="1" applyFill="1"/>
    <xf numFmtId="0" fontId="14" fillId="6" borderId="0" xfId="1" applyFont="1" applyFill="1"/>
    <xf numFmtId="0" fontId="18" fillId="0" borderId="0" xfId="1" applyFont="1"/>
    <xf numFmtId="0" fontId="15" fillId="0" borderId="0" xfId="1" applyFont="1"/>
    <xf numFmtId="0" fontId="61" fillId="0" borderId="42" xfId="1" applyNumberFormat="1" applyFont="1" applyFill="1" applyBorder="1" applyAlignment="1" applyProtection="1">
      <alignment horizontal="center" vertical="center"/>
      <protection locked="0"/>
    </xf>
    <xf numFmtId="0" fontId="62" fillId="0" borderId="30" xfId="1" applyNumberFormat="1" applyFont="1" applyFill="1" applyBorder="1" applyAlignment="1" applyProtection="1">
      <alignment horizontal="center" vertical="center"/>
      <protection locked="0"/>
    </xf>
    <xf numFmtId="49" fontId="62" fillId="0" borderId="0" xfId="1" applyNumberFormat="1" applyFont="1" applyFill="1" applyBorder="1" applyAlignment="1">
      <alignment vertical="center"/>
    </xf>
    <xf numFmtId="0" fontId="62" fillId="0" borderId="0" xfId="1" applyNumberFormat="1" applyFont="1" applyFill="1" applyBorder="1" applyAlignment="1">
      <alignment horizontal="left" vertical="center"/>
    </xf>
    <xf numFmtId="0" fontId="64" fillId="0" borderId="0" xfId="1" applyNumberFormat="1" applyFont="1" applyFill="1" applyBorder="1" applyAlignment="1">
      <alignment vertical="center"/>
    </xf>
    <xf numFmtId="0" fontId="7" fillId="0" borderId="20" xfId="1" applyNumberFormat="1" applyFont="1" applyFill="1" applyBorder="1" applyAlignment="1">
      <alignment vertical="center"/>
    </xf>
    <xf numFmtId="0" fontId="53" fillId="0" borderId="0" xfId="3" applyFont="1" applyBorder="1" applyAlignment="1">
      <alignment horizontal="center" vertical="center"/>
    </xf>
    <xf numFmtId="0" fontId="61" fillId="0" borderId="30" xfId="1" applyNumberFormat="1" applyFont="1" applyFill="1" applyBorder="1" applyAlignment="1" applyProtection="1">
      <alignment horizontal="center" vertical="center"/>
      <protection locked="0"/>
    </xf>
    <xf numFmtId="0" fontId="61" fillId="0" borderId="42" xfId="1" applyNumberFormat="1" applyFont="1" applyFill="1" applyBorder="1" applyAlignment="1" applyProtection="1">
      <alignment horizontal="center" vertical="center"/>
      <protection locked="0"/>
    </xf>
    <xf numFmtId="49" fontId="27" fillId="0" borderId="30" xfId="1" applyNumberFormat="1" applyFont="1" applyFill="1" applyBorder="1" applyAlignment="1">
      <alignment horizontal="center" vertical="center"/>
    </xf>
    <xf numFmtId="49" fontId="27" fillId="0" borderId="37" xfId="1" applyNumberFormat="1" applyFont="1" applyFill="1" applyBorder="1" applyAlignment="1">
      <alignment horizontal="center" vertical="center"/>
    </xf>
    <xf numFmtId="0" fontId="61" fillId="0" borderId="37" xfId="1" applyNumberFormat="1" applyFont="1" applyFill="1" applyBorder="1" applyAlignment="1" applyProtection="1">
      <alignment horizontal="center" vertical="center"/>
      <protection locked="0"/>
    </xf>
    <xf numFmtId="49" fontId="27" fillId="0" borderId="42" xfId="1" applyNumberFormat="1" applyFont="1" applyFill="1" applyBorder="1" applyAlignment="1">
      <alignment horizontal="center" vertical="center"/>
    </xf>
    <xf numFmtId="49" fontId="27" fillId="0" borderId="30" xfId="1" applyNumberFormat="1" applyFont="1" applyFill="1" applyBorder="1" applyAlignment="1">
      <alignment horizontal="right" vertical="center"/>
    </xf>
    <xf numFmtId="49" fontId="27" fillId="0" borderId="37" xfId="1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_Formato Circuito Colombia FCT" xfId="2"/>
    <cellStyle name="Normal_Formato Resultados Round Robin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9</xdr:row>
      <xdr:rowOff>0</xdr:rowOff>
    </xdr:from>
    <xdr:to>
      <xdr:col>11</xdr:col>
      <xdr:colOff>0</xdr:colOff>
      <xdr:row>10</xdr:row>
      <xdr:rowOff>9525</xdr:rowOff>
    </xdr:to>
    <xdr:sp macro="" textlink="">
      <xdr:nvSpPr>
        <xdr:cNvPr id="751063" name="Rectangle 1">
          <a:extLst>
            <a:ext uri="{FF2B5EF4-FFF2-40B4-BE49-F238E27FC236}">
              <a16:creationId xmlns:a16="http://schemas.microsoft.com/office/drawing/2014/main" id="{DBBE1C6B-C034-4EAD-8C07-06B192D195C4}"/>
            </a:ext>
          </a:extLst>
        </xdr:cNvPr>
        <xdr:cNvSpPr>
          <a:spLocks noChangeArrowheads="1"/>
        </xdr:cNvSpPr>
      </xdr:nvSpPr>
      <xdr:spPr bwMode="auto">
        <a:xfrm>
          <a:off x="4200525" y="2266950"/>
          <a:ext cx="8477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10</xdr:row>
      <xdr:rowOff>9525</xdr:rowOff>
    </xdr:from>
    <xdr:to>
      <xdr:col>16</xdr:col>
      <xdr:colOff>190500</xdr:colOff>
      <xdr:row>10</xdr:row>
      <xdr:rowOff>228600</xdr:rowOff>
    </xdr:to>
    <xdr:sp macro="" textlink="">
      <xdr:nvSpPr>
        <xdr:cNvPr id="751064" name="Rectangle 2">
          <a:extLst>
            <a:ext uri="{FF2B5EF4-FFF2-40B4-BE49-F238E27FC236}">
              <a16:creationId xmlns:a16="http://schemas.microsoft.com/office/drawing/2014/main" id="{8C340A3C-8856-4595-8FAC-A4D7C2B114E5}"/>
            </a:ext>
          </a:extLst>
        </xdr:cNvPr>
        <xdr:cNvSpPr>
          <a:spLocks noChangeArrowheads="1"/>
        </xdr:cNvSpPr>
      </xdr:nvSpPr>
      <xdr:spPr bwMode="auto">
        <a:xfrm>
          <a:off x="5038725" y="252412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161925</xdr:colOff>
      <xdr:row>11</xdr:row>
      <xdr:rowOff>0</xdr:rowOff>
    </xdr:from>
    <xdr:to>
      <xdr:col>23</xdr:col>
      <xdr:colOff>0</xdr:colOff>
      <xdr:row>11</xdr:row>
      <xdr:rowOff>228600</xdr:rowOff>
    </xdr:to>
    <xdr:sp macro="" textlink="">
      <xdr:nvSpPr>
        <xdr:cNvPr id="751065" name="Rectangle 3">
          <a:extLst>
            <a:ext uri="{FF2B5EF4-FFF2-40B4-BE49-F238E27FC236}">
              <a16:creationId xmlns:a16="http://schemas.microsoft.com/office/drawing/2014/main" id="{F4EF800B-CF67-495A-B283-F566734091F1}"/>
            </a:ext>
          </a:extLst>
        </xdr:cNvPr>
        <xdr:cNvSpPr>
          <a:spLocks noChangeArrowheads="1"/>
        </xdr:cNvSpPr>
      </xdr:nvSpPr>
      <xdr:spPr bwMode="auto">
        <a:xfrm>
          <a:off x="5895975" y="2762250"/>
          <a:ext cx="9144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190500</xdr:colOff>
      <xdr:row>11</xdr:row>
      <xdr:rowOff>228600</xdr:rowOff>
    </xdr:from>
    <xdr:to>
      <xdr:col>28</xdr:col>
      <xdr:colOff>180975</xdr:colOff>
      <xdr:row>12</xdr:row>
      <xdr:rowOff>228600</xdr:rowOff>
    </xdr:to>
    <xdr:sp macro="" textlink="">
      <xdr:nvSpPr>
        <xdr:cNvPr id="751066" name="Rectangle 4">
          <a:extLst>
            <a:ext uri="{FF2B5EF4-FFF2-40B4-BE49-F238E27FC236}">
              <a16:creationId xmlns:a16="http://schemas.microsoft.com/office/drawing/2014/main" id="{DA443221-9375-466E-9AE5-1B13ED3E4546}"/>
            </a:ext>
          </a:extLst>
        </xdr:cNvPr>
        <xdr:cNvSpPr>
          <a:spLocks noChangeArrowheads="1"/>
        </xdr:cNvSpPr>
      </xdr:nvSpPr>
      <xdr:spPr bwMode="auto">
        <a:xfrm>
          <a:off x="6810375" y="2990850"/>
          <a:ext cx="8763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657225</xdr:colOff>
      <xdr:row>16</xdr:row>
      <xdr:rowOff>0</xdr:rowOff>
    </xdr:from>
    <xdr:to>
      <xdr:col>10</xdr:col>
      <xdr:colOff>171450</xdr:colOff>
      <xdr:row>16</xdr:row>
      <xdr:rowOff>228600</xdr:rowOff>
    </xdr:to>
    <xdr:sp macro="" textlink="">
      <xdr:nvSpPr>
        <xdr:cNvPr id="751067" name="Rectangle 5">
          <a:extLst>
            <a:ext uri="{FF2B5EF4-FFF2-40B4-BE49-F238E27FC236}">
              <a16:creationId xmlns:a16="http://schemas.microsoft.com/office/drawing/2014/main" id="{6DACCEE7-3BCD-4410-B867-0C5942469215}"/>
            </a:ext>
          </a:extLst>
        </xdr:cNvPr>
        <xdr:cNvSpPr>
          <a:spLocks noChangeArrowheads="1"/>
        </xdr:cNvSpPr>
      </xdr:nvSpPr>
      <xdr:spPr bwMode="auto">
        <a:xfrm>
          <a:off x="4171950" y="38862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9525</xdr:rowOff>
    </xdr:from>
    <xdr:to>
      <xdr:col>17</xdr:col>
      <xdr:colOff>0</xdr:colOff>
      <xdr:row>17</xdr:row>
      <xdr:rowOff>228600</xdr:rowOff>
    </xdr:to>
    <xdr:sp macro="" textlink="">
      <xdr:nvSpPr>
        <xdr:cNvPr id="751068" name="Rectangle 6">
          <a:extLst>
            <a:ext uri="{FF2B5EF4-FFF2-40B4-BE49-F238E27FC236}">
              <a16:creationId xmlns:a16="http://schemas.microsoft.com/office/drawing/2014/main" id="{937F8A21-C9C5-47FC-A4F8-9AB72262C257}"/>
            </a:ext>
          </a:extLst>
        </xdr:cNvPr>
        <xdr:cNvSpPr>
          <a:spLocks noChangeArrowheads="1"/>
        </xdr:cNvSpPr>
      </xdr:nvSpPr>
      <xdr:spPr bwMode="auto">
        <a:xfrm>
          <a:off x="5048250" y="4143375"/>
          <a:ext cx="88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17</xdr:row>
      <xdr:rowOff>247650</xdr:rowOff>
    </xdr:from>
    <xdr:to>
      <xdr:col>22</xdr:col>
      <xdr:colOff>171450</xdr:colOff>
      <xdr:row>18</xdr:row>
      <xdr:rowOff>228600</xdr:rowOff>
    </xdr:to>
    <xdr:sp macro="" textlink="">
      <xdr:nvSpPr>
        <xdr:cNvPr id="751069" name="Rectangle 7">
          <a:extLst>
            <a:ext uri="{FF2B5EF4-FFF2-40B4-BE49-F238E27FC236}">
              <a16:creationId xmlns:a16="http://schemas.microsoft.com/office/drawing/2014/main" id="{3BBA35A9-8D64-4315-B3E9-BE999732CCE5}"/>
            </a:ext>
          </a:extLst>
        </xdr:cNvPr>
        <xdr:cNvSpPr>
          <a:spLocks noChangeArrowheads="1"/>
        </xdr:cNvSpPr>
      </xdr:nvSpPr>
      <xdr:spPr bwMode="auto">
        <a:xfrm>
          <a:off x="5934075" y="4381500"/>
          <a:ext cx="8572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19</xdr:row>
      <xdr:rowOff>9525</xdr:rowOff>
    </xdr:from>
    <xdr:to>
      <xdr:col>29</xdr:col>
      <xdr:colOff>0</xdr:colOff>
      <xdr:row>20</xdr:row>
      <xdr:rowOff>0</xdr:rowOff>
    </xdr:to>
    <xdr:sp macro="" textlink="">
      <xdr:nvSpPr>
        <xdr:cNvPr id="751070" name="Rectangle 8">
          <a:extLst>
            <a:ext uri="{FF2B5EF4-FFF2-40B4-BE49-F238E27FC236}">
              <a16:creationId xmlns:a16="http://schemas.microsoft.com/office/drawing/2014/main" id="{01345F11-5D47-40AB-B132-92451583A7A3}"/>
            </a:ext>
          </a:extLst>
        </xdr:cNvPr>
        <xdr:cNvSpPr>
          <a:spLocks noChangeArrowheads="1"/>
        </xdr:cNvSpPr>
      </xdr:nvSpPr>
      <xdr:spPr bwMode="auto">
        <a:xfrm>
          <a:off x="6810375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71" name="Rectangle 9">
          <a:extLst>
            <a:ext uri="{FF2B5EF4-FFF2-40B4-BE49-F238E27FC236}">
              <a16:creationId xmlns:a16="http://schemas.microsoft.com/office/drawing/2014/main" id="{2FEE164C-3097-4826-B235-23B811D31F0A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72" name="Rectangle 10">
          <a:extLst>
            <a:ext uri="{FF2B5EF4-FFF2-40B4-BE49-F238E27FC236}">
              <a16:creationId xmlns:a16="http://schemas.microsoft.com/office/drawing/2014/main" id="{DF841CAB-4516-45A2-B4B3-D24A028CFACB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73" name="Rectangle 11">
          <a:extLst>
            <a:ext uri="{FF2B5EF4-FFF2-40B4-BE49-F238E27FC236}">
              <a16:creationId xmlns:a16="http://schemas.microsoft.com/office/drawing/2014/main" id="{6B9E4622-A815-4CE3-89DA-B2F2F6AF953F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74" name="Rectangle 12">
          <a:extLst>
            <a:ext uri="{FF2B5EF4-FFF2-40B4-BE49-F238E27FC236}">
              <a16:creationId xmlns:a16="http://schemas.microsoft.com/office/drawing/2014/main" id="{32F3030B-D161-4FC0-AA0C-430A43144E4B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75" name="Rectangle 13">
          <a:extLst>
            <a:ext uri="{FF2B5EF4-FFF2-40B4-BE49-F238E27FC236}">
              <a16:creationId xmlns:a16="http://schemas.microsoft.com/office/drawing/2014/main" id="{E7C4FD0B-251A-40B6-B931-DFA477A74E47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76" name="Rectangle 14">
          <a:extLst>
            <a:ext uri="{FF2B5EF4-FFF2-40B4-BE49-F238E27FC236}">
              <a16:creationId xmlns:a16="http://schemas.microsoft.com/office/drawing/2014/main" id="{4859A416-0939-48EC-AECE-682F1274CF4D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077" name="Rectangle 15">
          <a:extLst>
            <a:ext uri="{FF2B5EF4-FFF2-40B4-BE49-F238E27FC236}">
              <a16:creationId xmlns:a16="http://schemas.microsoft.com/office/drawing/2014/main" id="{C735433A-3D16-44C6-81DE-1DE3E33036D9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78" name="Rectangle 16">
          <a:extLst>
            <a:ext uri="{FF2B5EF4-FFF2-40B4-BE49-F238E27FC236}">
              <a16:creationId xmlns:a16="http://schemas.microsoft.com/office/drawing/2014/main" id="{F04B1363-CDC8-4CF4-9156-CFFBA6C298A6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79" name="Rectangle 17">
          <a:extLst>
            <a:ext uri="{FF2B5EF4-FFF2-40B4-BE49-F238E27FC236}">
              <a16:creationId xmlns:a16="http://schemas.microsoft.com/office/drawing/2014/main" id="{F4BEE602-96F4-4FFE-9D21-D0BD2EECFE61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80" name="Rectangle 18">
          <a:extLst>
            <a:ext uri="{FF2B5EF4-FFF2-40B4-BE49-F238E27FC236}">
              <a16:creationId xmlns:a16="http://schemas.microsoft.com/office/drawing/2014/main" id="{EC915B91-3064-4E46-9AE9-1FB64FDAA0D8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081" name="Rectangle 19">
          <a:extLst>
            <a:ext uri="{FF2B5EF4-FFF2-40B4-BE49-F238E27FC236}">
              <a16:creationId xmlns:a16="http://schemas.microsoft.com/office/drawing/2014/main" id="{09FE9503-AE66-4343-BBC0-F74E401EDDF3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51082" name="Rectangle 21">
          <a:extLst>
            <a:ext uri="{FF2B5EF4-FFF2-40B4-BE49-F238E27FC236}">
              <a16:creationId xmlns:a16="http://schemas.microsoft.com/office/drawing/2014/main" id="{6C17B67F-7B5F-457B-A6E7-D5713A2EC521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51083" name="Rectangle 22">
          <a:extLst>
            <a:ext uri="{FF2B5EF4-FFF2-40B4-BE49-F238E27FC236}">
              <a16:creationId xmlns:a16="http://schemas.microsoft.com/office/drawing/2014/main" id="{9F94C38C-CE48-4E1F-BEC7-7954B3045742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51084" name="Rectangle 23">
          <a:extLst>
            <a:ext uri="{FF2B5EF4-FFF2-40B4-BE49-F238E27FC236}">
              <a16:creationId xmlns:a16="http://schemas.microsoft.com/office/drawing/2014/main" id="{883178F8-272A-4FFF-8773-D28A40E07AB8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51085" name="Rectangle 24">
          <a:extLst>
            <a:ext uri="{FF2B5EF4-FFF2-40B4-BE49-F238E27FC236}">
              <a16:creationId xmlns:a16="http://schemas.microsoft.com/office/drawing/2014/main" id="{505F081C-0DFD-47CC-A867-978B3D6E9CE1}"/>
            </a:ext>
          </a:extLst>
        </xdr:cNvPr>
        <xdr:cNvSpPr>
          <a:spLocks noChangeArrowheads="1"/>
        </xdr:cNvSpPr>
      </xdr:nvSpPr>
      <xdr:spPr bwMode="auto">
        <a:xfrm>
          <a:off x="48863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51086" name="Rectangle 25">
          <a:extLst>
            <a:ext uri="{FF2B5EF4-FFF2-40B4-BE49-F238E27FC236}">
              <a16:creationId xmlns:a16="http://schemas.microsoft.com/office/drawing/2014/main" id="{686F605C-35B1-4922-A4AB-749E7002C1DD}"/>
            </a:ext>
          </a:extLst>
        </xdr:cNvPr>
        <xdr:cNvSpPr>
          <a:spLocks noChangeArrowheads="1"/>
        </xdr:cNvSpPr>
      </xdr:nvSpPr>
      <xdr:spPr bwMode="auto">
        <a:xfrm>
          <a:off x="5753100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51087" name="Rectangle 26">
          <a:extLst>
            <a:ext uri="{FF2B5EF4-FFF2-40B4-BE49-F238E27FC236}">
              <a16:creationId xmlns:a16="http://schemas.microsoft.com/office/drawing/2014/main" id="{1F003CB7-0F91-4D83-ABFC-139AC4DAAFD6}"/>
            </a:ext>
          </a:extLst>
        </xdr:cNvPr>
        <xdr:cNvSpPr>
          <a:spLocks noChangeArrowheads="1"/>
        </xdr:cNvSpPr>
      </xdr:nvSpPr>
      <xdr:spPr bwMode="auto">
        <a:xfrm>
          <a:off x="66389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88" name="Rectangle 27">
          <a:extLst>
            <a:ext uri="{FF2B5EF4-FFF2-40B4-BE49-F238E27FC236}">
              <a16:creationId xmlns:a16="http://schemas.microsoft.com/office/drawing/2014/main" id="{1636EEF2-3190-4D1F-A90B-C7ADCD6A8FC4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89" name="Rectangle 28">
          <a:extLst>
            <a:ext uri="{FF2B5EF4-FFF2-40B4-BE49-F238E27FC236}">
              <a16:creationId xmlns:a16="http://schemas.microsoft.com/office/drawing/2014/main" id="{895CFDD1-97F6-4C0F-B0F8-04B9AC92DC53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90" name="Rectangle 29">
          <a:extLst>
            <a:ext uri="{FF2B5EF4-FFF2-40B4-BE49-F238E27FC236}">
              <a16:creationId xmlns:a16="http://schemas.microsoft.com/office/drawing/2014/main" id="{CAE1EE03-CF60-4724-849B-1DEC0F2BFF4F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91" name="Rectangle 30">
          <a:extLst>
            <a:ext uri="{FF2B5EF4-FFF2-40B4-BE49-F238E27FC236}">
              <a16:creationId xmlns:a16="http://schemas.microsoft.com/office/drawing/2014/main" id="{3884EA98-FD8F-44AD-AE28-0F2C56D03DD4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92" name="Rectangle 31">
          <a:extLst>
            <a:ext uri="{FF2B5EF4-FFF2-40B4-BE49-F238E27FC236}">
              <a16:creationId xmlns:a16="http://schemas.microsoft.com/office/drawing/2014/main" id="{B9230DF0-5820-4DD6-832A-8A9BF7E0D19A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093" name="Rectangle 32">
          <a:extLst>
            <a:ext uri="{FF2B5EF4-FFF2-40B4-BE49-F238E27FC236}">
              <a16:creationId xmlns:a16="http://schemas.microsoft.com/office/drawing/2014/main" id="{8625CFF9-CBCC-44ED-81AC-B41652435090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94" name="Rectangle 33">
          <a:extLst>
            <a:ext uri="{FF2B5EF4-FFF2-40B4-BE49-F238E27FC236}">
              <a16:creationId xmlns:a16="http://schemas.microsoft.com/office/drawing/2014/main" id="{32823AE2-477F-4F93-98EC-2485D6F93231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095" name="Rectangle 34">
          <a:extLst>
            <a:ext uri="{FF2B5EF4-FFF2-40B4-BE49-F238E27FC236}">
              <a16:creationId xmlns:a16="http://schemas.microsoft.com/office/drawing/2014/main" id="{C3F16791-2AEB-4DC0-B067-50BE851DA9FE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96" name="Rectangle 35">
          <a:extLst>
            <a:ext uri="{FF2B5EF4-FFF2-40B4-BE49-F238E27FC236}">
              <a16:creationId xmlns:a16="http://schemas.microsoft.com/office/drawing/2014/main" id="{69EF6116-2440-4BA0-B3FF-DCE9E2A6DAD2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097" name="Rectangle 36">
          <a:extLst>
            <a:ext uri="{FF2B5EF4-FFF2-40B4-BE49-F238E27FC236}">
              <a16:creationId xmlns:a16="http://schemas.microsoft.com/office/drawing/2014/main" id="{49CB5600-692A-4456-81FC-5BAB6CB302BC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098" name="Rectangle 37">
          <a:extLst>
            <a:ext uri="{FF2B5EF4-FFF2-40B4-BE49-F238E27FC236}">
              <a16:creationId xmlns:a16="http://schemas.microsoft.com/office/drawing/2014/main" id="{858E2539-9D3B-4DC0-B88E-3E7F48E5C789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099" name="Rectangle 38">
          <a:extLst>
            <a:ext uri="{FF2B5EF4-FFF2-40B4-BE49-F238E27FC236}">
              <a16:creationId xmlns:a16="http://schemas.microsoft.com/office/drawing/2014/main" id="{1E1C731D-5C2D-40BE-939F-62A2138A0E9B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100" name="Rectangle 39">
          <a:extLst>
            <a:ext uri="{FF2B5EF4-FFF2-40B4-BE49-F238E27FC236}">
              <a16:creationId xmlns:a16="http://schemas.microsoft.com/office/drawing/2014/main" id="{7C405657-5A3B-4E41-966C-4B2A98127F68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101" name="Rectangle 40">
          <a:extLst>
            <a:ext uri="{FF2B5EF4-FFF2-40B4-BE49-F238E27FC236}">
              <a16:creationId xmlns:a16="http://schemas.microsoft.com/office/drawing/2014/main" id="{D700A885-4226-4D1E-BD72-1D4BE9A19BF1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102" name="Rectangle 41">
          <a:extLst>
            <a:ext uri="{FF2B5EF4-FFF2-40B4-BE49-F238E27FC236}">
              <a16:creationId xmlns:a16="http://schemas.microsoft.com/office/drawing/2014/main" id="{A5098EDA-DA1C-4E9B-B0CD-89310133280E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1103" name="Rectangle 42">
          <a:extLst>
            <a:ext uri="{FF2B5EF4-FFF2-40B4-BE49-F238E27FC236}">
              <a16:creationId xmlns:a16="http://schemas.microsoft.com/office/drawing/2014/main" id="{5498D808-E955-49E9-BB35-D10C280930AA}"/>
            </a:ext>
          </a:extLst>
        </xdr:cNvPr>
        <xdr:cNvSpPr>
          <a:spLocks noChangeArrowheads="1"/>
        </xdr:cNvSpPr>
      </xdr:nvSpPr>
      <xdr:spPr bwMode="auto">
        <a:xfrm>
          <a:off x="4200525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1104" name="Rectangle 43">
          <a:extLst>
            <a:ext uri="{FF2B5EF4-FFF2-40B4-BE49-F238E27FC236}">
              <a16:creationId xmlns:a16="http://schemas.microsoft.com/office/drawing/2014/main" id="{7A670789-F164-4E00-B29E-622FAD216A8E}"/>
            </a:ext>
          </a:extLst>
        </xdr:cNvPr>
        <xdr:cNvSpPr>
          <a:spLocks noChangeArrowheads="1"/>
        </xdr:cNvSpPr>
      </xdr:nvSpPr>
      <xdr:spPr bwMode="auto">
        <a:xfrm>
          <a:off x="50768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105" name="Rectangle 44">
          <a:extLst>
            <a:ext uri="{FF2B5EF4-FFF2-40B4-BE49-F238E27FC236}">
              <a16:creationId xmlns:a16="http://schemas.microsoft.com/office/drawing/2014/main" id="{7017D257-78EC-4D1A-AEC4-E8528F3E2DF3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1106" name="Rectangle 45">
          <a:extLst>
            <a:ext uri="{FF2B5EF4-FFF2-40B4-BE49-F238E27FC236}">
              <a16:creationId xmlns:a16="http://schemas.microsoft.com/office/drawing/2014/main" id="{14D934CE-5BD7-445A-8FA4-6198B9BF9771}"/>
            </a:ext>
          </a:extLst>
        </xdr:cNvPr>
        <xdr:cNvSpPr>
          <a:spLocks noChangeArrowheads="1"/>
        </xdr:cNvSpPr>
      </xdr:nvSpPr>
      <xdr:spPr bwMode="auto">
        <a:xfrm>
          <a:off x="6829425" y="48768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1107" name="Rectangle 46">
          <a:extLst>
            <a:ext uri="{FF2B5EF4-FFF2-40B4-BE49-F238E27FC236}">
              <a16:creationId xmlns:a16="http://schemas.microsoft.com/office/drawing/2014/main" id="{7A34734F-F59C-49F8-9CA4-76ABE4FE1570}"/>
            </a:ext>
          </a:extLst>
        </xdr:cNvPr>
        <xdr:cNvSpPr>
          <a:spLocks noChangeArrowheads="1"/>
        </xdr:cNvSpPr>
      </xdr:nvSpPr>
      <xdr:spPr bwMode="auto">
        <a:xfrm>
          <a:off x="59531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23</xdr:row>
      <xdr:rowOff>19050</xdr:rowOff>
    </xdr:from>
    <xdr:to>
      <xdr:col>10</xdr:col>
      <xdr:colOff>95250</xdr:colOff>
      <xdr:row>23</xdr:row>
      <xdr:rowOff>333375</xdr:rowOff>
    </xdr:to>
    <xdr:sp macro="" textlink="">
      <xdr:nvSpPr>
        <xdr:cNvPr id="751108" name="Rectangle 47">
          <a:extLst>
            <a:ext uri="{FF2B5EF4-FFF2-40B4-BE49-F238E27FC236}">
              <a16:creationId xmlns:a16="http://schemas.microsoft.com/office/drawing/2014/main" id="{900B2376-CDB9-4F31-9DD0-88FED5EAE5AF}"/>
            </a:ext>
          </a:extLst>
        </xdr:cNvPr>
        <xdr:cNvSpPr>
          <a:spLocks noChangeArrowheads="1"/>
        </xdr:cNvSpPr>
      </xdr:nvSpPr>
      <xdr:spPr bwMode="auto">
        <a:xfrm>
          <a:off x="4200525" y="552450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17</xdr:col>
      <xdr:colOff>9525</xdr:colOff>
      <xdr:row>24</xdr:row>
      <xdr:rowOff>228600</xdr:rowOff>
    </xdr:to>
    <xdr:sp macro="" textlink="">
      <xdr:nvSpPr>
        <xdr:cNvPr id="751109" name="Rectangle 48">
          <a:extLst>
            <a:ext uri="{FF2B5EF4-FFF2-40B4-BE49-F238E27FC236}">
              <a16:creationId xmlns:a16="http://schemas.microsoft.com/office/drawing/2014/main" id="{642C6674-EB57-49C9-A8B1-2D9813654E85}"/>
            </a:ext>
          </a:extLst>
        </xdr:cNvPr>
        <xdr:cNvSpPr>
          <a:spLocks noChangeArrowheads="1"/>
        </xdr:cNvSpPr>
      </xdr:nvSpPr>
      <xdr:spPr bwMode="auto">
        <a:xfrm>
          <a:off x="5048250" y="5753100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25</xdr:row>
      <xdr:rowOff>9525</xdr:rowOff>
    </xdr:from>
    <xdr:to>
      <xdr:col>22</xdr:col>
      <xdr:colOff>180975</xdr:colOff>
      <xdr:row>26</xdr:row>
      <xdr:rowOff>9525</xdr:rowOff>
    </xdr:to>
    <xdr:sp macro="" textlink="">
      <xdr:nvSpPr>
        <xdr:cNvPr id="751110" name="Rectangle 49">
          <a:extLst>
            <a:ext uri="{FF2B5EF4-FFF2-40B4-BE49-F238E27FC236}">
              <a16:creationId xmlns:a16="http://schemas.microsoft.com/office/drawing/2014/main" id="{78176273-A227-4DE9-A1A1-1FC70DC28083}"/>
            </a:ext>
          </a:extLst>
        </xdr:cNvPr>
        <xdr:cNvSpPr>
          <a:spLocks noChangeArrowheads="1"/>
        </xdr:cNvSpPr>
      </xdr:nvSpPr>
      <xdr:spPr bwMode="auto">
        <a:xfrm>
          <a:off x="5943600" y="6010275"/>
          <a:ext cx="8572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26</xdr:row>
      <xdr:rowOff>0</xdr:rowOff>
    </xdr:from>
    <xdr:to>
      <xdr:col>28</xdr:col>
      <xdr:colOff>171450</xdr:colOff>
      <xdr:row>27</xdr:row>
      <xdr:rowOff>0</xdr:rowOff>
    </xdr:to>
    <xdr:sp macro="" textlink="">
      <xdr:nvSpPr>
        <xdr:cNvPr id="751111" name="Rectangle 50">
          <a:extLst>
            <a:ext uri="{FF2B5EF4-FFF2-40B4-BE49-F238E27FC236}">
              <a16:creationId xmlns:a16="http://schemas.microsoft.com/office/drawing/2014/main" id="{AF486451-91F9-4C94-BAD0-EBA7E87F50CC}"/>
            </a:ext>
          </a:extLst>
        </xdr:cNvPr>
        <xdr:cNvSpPr>
          <a:spLocks noChangeArrowheads="1"/>
        </xdr:cNvSpPr>
      </xdr:nvSpPr>
      <xdr:spPr bwMode="auto">
        <a:xfrm>
          <a:off x="6810375" y="62484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38100</xdr:rowOff>
    </xdr:from>
    <xdr:to>
      <xdr:col>10</xdr:col>
      <xdr:colOff>95250</xdr:colOff>
      <xdr:row>30</xdr:row>
      <xdr:rowOff>352425</xdr:rowOff>
    </xdr:to>
    <xdr:sp macro="" textlink="">
      <xdr:nvSpPr>
        <xdr:cNvPr id="751112" name="Rectangle 51">
          <a:extLst>
            <a:ext uri="{FF2B5EF4-FFF2-40B4-BE49-F238E27FC236}">
              <a16:creationId xmlns:a16="http://schemas.microsoft.com/office/drawing/2014/main" id="{65848FD7-A28B-411C-8B40-032D60FB0100}"/>
            </a:ext>
          </a:extLst>
        </xdr:cNvPr>
        <xdr:cNvSpPr>
          <a:spLocks noChangeArrowheads="1"/>
        </xdr:cNvSpPr>
      </xdr:nvSpPr>
      <xdr:spPr bwMode="auto">
        <a:xfrm>
          <a:off x="4200525" y="7162800"/>
          <a:ext cx="7524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1113" name="Rectangle 52">
          <a:extLst>
            <a:ext uri="{FF2B5EF4-FFF2-40B4-BE49-F238E27FC236}">
              <a16:creationId xmlns:a16="http://schemas.microsoft.com/office/drawing/2014/main" id="{5462A93D-ABD0-4E1D-8C4E-6553A55865A2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51114" name="Rectangle 53">
          <a:extLst>
            <a:ext uri="{FF2B5EF4-FFF2-40B4-BE49-F238E27FC236}">
              <a16:creationId xmlns:a16="http://schemas.microsoft.com/office/drawing/2014/main" id="{ED60E4CE-CA1A-4B2C-894C-405CC8B7C4C2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33</xdr:row>
      <xdr:rowOff>9525</xdr:rowOff>
    </xdr:from>
    <xdr:to>
      <xdr:col>29</xdr:col>
      <xdr:colOff>0</xdr:colOff>
      <xdr:row>34</xdr:row>
      <xdr:rowOff>0</xdr:rowOff>
    </xdr:to>
    <xdr:sp macro="" textlink="">
      <xdr:nvSpPr>
        <xdr:cNvPr id="751115" name="Rectangle 54">
          <a:extLst>
            <a:ext uri="{FF2B5EF4-FFF2-40B4-BE49-F238E27FC236}">
              <a16:creationId xmlns:a16="http://schemas.microsoft.com/office/drawing/2014/main" id="{1411698D-EA2E-4EE5-B4A8-F74993F77C33}"/>
            </a:ext>
          </a:extLst>
        </xdr:cNvPr>
        <xdr:cNvSpPr>
          <a:spLocks noChangeArrowheads="1"/>
        </xdr:cNvSpPr>
      </xdr:nvSpPr>
      <xdr:spPr bwMode="auto">
        <a:xfrm>
          <a:off x="6810375" y="78771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16" name="Rectangle 55">
          <a:extLst>
            <a:ext uri="{FF2B5EF4-FFF2-40B4-BE49-F238E27FC236}">
              <a16:creationId xmlns:a16="http://schemas.microsoft.com/office/drawing/2014/main" id="{84B3E140-11D1-4D08-9477-081FFDE844D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17" name="Rectangle 56">
          <a:extLst>
            <a:ext uri="{FF2B5EF4-FFF2-40B4-BE49-F238E27FC236}">
              <a16:creationId xmlns:a16="http://schemas.microsoft.com/office/drawing/2014/main" id="{A2F4EA64-C17F-4D25-9EBF-CBF2E978920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18" name="Rectangle 57">
          <a:extLst>
            <a:ext uri="{FF2B5EF4-FFF2-40B4-BE49-F238E27FC236}">
              <a16:creationId xmlns:a16="http://schemas.microsoft.com/office/drawing/2014/main" id="{93D8BB2A-85E8-4E86-AF7F-CEB64F8FF45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19" name="Rectangle 58">
          <a:extLst>
            <a:ext uri="{FF2B5EF4-FFF2-40B4-BE49-F238E27FC236}">
              <a16:creationId xmlns:a16="http://schemas.microsoft.com/office/drawing/2014/main" id="{3E8F021A-412B-43BD-8438-EB498F848E2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20" name="Rectangle 59">
          <a:extLst>
            <a:ext uri="{FF2B5EF4-FFF2-40B4-BE49-F238E27FC236}">
              <a16:creationId xmlns:a16="http://schemas.microsoft.com/office/drawing/2014/main" id="{9F3FF990-3BB7-44E6-A324-3BEC7DC9A4F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21" name="Rectangle 60">
          <a:extLst>
            <a:ext uri="{FF2B5EF4-FFF2-40B4-BE49-F238E27FC236}">
              <a16:creationId xmlns:a16="http://schemas.microsoft.com/office/drawing/2014/main" id="{CC722D1E-D66A-4EAA-990A-EF12CDF4291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22" name="Rectangle 61">
          <a:extLst>
            <a:ext uri="{FF2B5EF4-FFF2-40B4-BE49-F238E27FC236}">
              <a16:creationId xmlns:a16="http://schemas.microsoft.com/office/drawing/2014/main" id="{418BF3B9-7207-464A-8242-ABD5E294BDF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23" name="Rectangle 62">
          <a:extLst>
            <a:ext uri="{FF2B5EF4-FFF2-40B4-BE49-F238E27FC236}">
              <a16:creationId xmlns:a16="http://schemas.microsoft.com/office/drawing/2014/main" id="{EC40B10A-C89B-4D66-A1D4-2C46FD15D72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24" name="Rectangle 63">
          <a:extLst>
            <a:ext uri="{FF2B5EF4-FFF2-40B4-BE49-F238E27FC236}">
              <a16:creationId xmlns:a16="http://schemas.microsoft.com/office/drawing/2014/main" id="{28482D9C-BF7A-4118-A15B-CECEE93D1DB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25" name="Rectangle 64">
          <a:extLst>
            <a:ext uri="{FF2B5EF4-FFF2-40B4-BE49-F238E27FC236}">
              <a16:creationId xmlns:a16="http://schemas.microsoft.com/office/drawing/2014/main" id="{55D3D9AB-BA28-4B13-ACEE-82F7326C046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26" name="Rectangle 65">
          <a:extLst>
            <a:ext uri="{FF2B5EF4-FFF2-40B4-BE49-F238E27FC236}">
              <a16:creationId xmlns:a16="http://schemas.microsoft.com/office/drawing/2014/main" id="{1DCB6ECD-90FC-4860-A9DB-B9A9EA1BEC4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27" name="Rectangle 66">
          <a:extLst>
            <a:ext uri="{FF2B5EF4-FFF2-40B4-BE49-F238E27FC236}">
              <a16:creationId xmlns:a16="http://schemas.microsoft.com/office/drawing/2014/main" id="{26E332B7-1D97-4BC3-8983-4E4D5B44442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28" name="Rectangle 67">
          <a:extLst>
            <a:ext uri="{FF2B5EF4-FFF2-40B4-BE49-F238E27FC236}">
              <a16:creationId xmlns:a16="http://schemas.microsoft.com/office/drawing/2014/main" id="{AF119E36-89F9-4824-8DD0-CE7F3AC8000C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29" name="Rectangle 68">
          <a:extLst>
            <a:ext uri="{FF2B5EF4-FFF2-40B4-BE49-F238E27FC236}">
              <a16:creationId xmlns:a16="http://schemas.microsoft.com/office/drawing/2014/main" id="{3FDA8D24-4A6D-401C-B9DB-5ED1F62FE99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30" name="Rectangle 69">
          <a:extLst>
            <a:ext uri="{FF2B5EF4-FFF2-40B4-BE49-F238E27FC236}">
              <a16:creationId xmlns:a16="http://schemas.microsoft.com/office/drawing/2014/main" id="{1BBBCDAA-DDE9-4930-B8B3-AD0515ECE45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31" name="Rectangle 70">
          <a:extLst>
            <a:ext uri="{FF2B5EF4-FFF2-40B4-BE49-F238E27FC236}">
              <a16:creationId xmlns:a16="http://schemas.microsoft.com/office/drawing/2014/main" id="{0FC4CE43-10B1-43C3-8476-0B7E66FEF40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32" name="Rectangle 71">
          <a:extLst>
            <a:ext uri="{FF2B5EF4-FFF2-40B4-BE49-F238E27FC236}">
              <a16:creationId xmlns:a16="http://schemas.microsoft.com/office/drawing/2014/main" id="{0084B8FB-54FF-447B-AA5A-5705B8C2F84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33" name="Rectangle 72">
          <a:extLst>
            <a:ext uri="{FF2B5EF4-FFF2-40B4-BE49-F238E27FC236}">
              <a16:creationId xmlns:a16="http://schemas.microsoft.com/office/drawing/2014/main" id="{6B77B1A9-DE83-49A8-8093-55EBE0783DF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34" name="Rectangle 73">
          <a:extLst>
            <a:ext uri="{FF2B5EF4-FFF2-40B4-BE49-F238E27FC236}">
              <a16:creationId xmlns:a16="http://schemas.microsoft.com/office/drawing/2014/main" id="{AE193889-3244-4629-A12C-A6F4B564622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35" name="Rectangle 74">
          <a:extLst>
            <a:ext uri="{FF2B5EF4-FFF2-40B4-BE49-F238E27FC236}">
              <a16:creationId xmlns:a16="http://schemas.microsoft.com/office/drawing/2014/main" id="{E1A9F157-82E3-42DB-8BEC-228E93B0900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36" name="Rectangle 75">
          <a:extLst>
            <a:ext uri="{FF2B5EF4-FFF2-40B4-BE49-F238E27FC236}">
              <a16:creationId xmlns:a16="http://schemas.microsoft.com/office/drawing/2014/main" id="{15681BA2-8AB8-44F0-8E4C-61893B72789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37" name="Rectangle 76">
          <a:extLst>
            <a:ext uri="{FF2B5EF4-FFF2-40B4-BE49-F238E27FC236}">
              <a16:creationId xmlns:a16="http://schemas.microsoft.com/office/drawing/2014/main" id="{2F6A51C7-E018-47FD-8486-CAB7CF8FE4E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38" name="Rectangle 77">
          <a:extLst>
            <a:ext uri="{FF2B5EF4-FFF2-40B4-BE49-F238E27FC236}">
              <a16:creationId xmlns:a16="http://schemas.microsoft.com/office/drawing/2014/main" id="{2E8A07CE-79EE-46E7-970F-35CAD574A1F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39" name="Rectangle 78">
          <a:extLst>
            <a:ext uri="{FF2B5EF4-FFF2-40B4-BE49-F238E27FC236}">
              <a16:creationId xmlns:a16="http://schemas.microsoft.com/office/drawing/2014/main" id="{584FA842-DF7A-4CEB-AD6C-2877C807143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40" name="Rectangle 79">
          <a:extLst>
            <a:ext uri="{FF2B5EF4-FFF2-40B4-BE49-F238E27FC236}">
              <a16:creationId xmlns:a16="http://schemas.microsoft.com/office/drawing/2014/main" id="{233DFFAB-C94D-4CFB-8E45-385A856851F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41" name="Rectangle 80">
          <a:extLst>
            <a:ext uri="{FF2B5EF4-FFF2-40B4-BE49-F238E27FC236}">
              <a16:creationId xmlns:a16="http://schemas.microsoft.com/office/drawing/2014/main" id="{A26EA94B-DE64-4A4D-83F4-3445FCB82B3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42" name="Rectangle 81">
          <a:extLst>
            <a:ext uri="{FF2B5EF4-FFF2-40B4-BE49-F238E27FC236}">
              <a16:creationId xmlns:a16="http://schemas.microsoft.com/office/drawing/2014/main" id="{DEA4FA70-2BDD-44A2-BA1A-AFEFC2F4EE6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43" name="Rectangle 82">
          <a:extLst>
            <a:ext uri="{FF2B5EF4-FFF2-40B4-BE49-F238E27FC236}">
              <a16:creationId xmlns:a16="http://schemas.microsoft.com/office/drawing/2014/main" id="{FB29CAEB-AB9B-47D9-B247-BB0948AF344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44" name="Rectangle 83">
          <a:extLst>
            <a:ext uri="{FF2B5EF4-FFF2-40B4-BE49-F238E27FC236}">
              <a16:creationId xmlns:a16="http://schemas.microsoft.com/office/drawing/2014/main" id="{B9E07382-F75F-41AD-8528-B4D2ABF5AE7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45" name="Rectangle 84">
          <a:extLst>
            <a:ext uri="{FF2B5EF4-FFF2-40B4-BE49-F238E27FC236}">
              <a16:creationId xmlns:a16="http://schemas.microsoft.com/office/drawing/2014/main" id="{4BE9FB9C-39D0-401C-A7A3-A55EF6B17A4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46" name="Rectangle 85">
          <a:extLst>
            <a:ext uri="{FF2B5EF4-FFF2-40B4-BE49-F238E27FC236}">
              <a16:creationId xmlns:a16="http://schemas.microsoft.com/office/drawing/2014/main" id="{A16E9FF2-62AA-455B-BD61-99DED346D70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47" name="Rectangle 86">
          <a:extLst>
            <a:ext uri="{FF2B5EF4-FFF2-40B4-BE49-F238E27FC236}">
              <a16:creationId xmlns:a16="http://schemas.microsoft.com/office/drawing/2014/main" id="{4C0AA85C-78B0-450F-A444-2CF07AEF940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48" name="Rectangle 87">
          <a:extLst>
            <a:ext uri="{FF2B5EF4-FFF2-40B4-BE49-F238E27FC236}">
              <a16:creationId xmlns:a16="http://schemas.microsoft.com/office/drawing/2014/main" id="{70F38765-8869-4FED-B405-95C2DD2B42B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49" name="Rectangle 88">
          <a:extLst>
            <a:ext uri="{FF2B5EF4-FFF2-40B4-BE49-F238E27FC236}">
              <a16:creationId xmlns:a16="http://schemas.microsoft.com/office/drawing/2014/main" id="{2E9AD7FC-9BD1-425C-9192-3D996CC896B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50" name="Rectangle 89">
          <a:extLst>
            <a:ext uri="{FF2B5EF4-FFF2-40B4-BE49-F238E27FC236}">
              <a16:creationId xmlns:a16="http://schemas.microsoft.com/office/drawing/2014/main" id="{61AECA6E-38E6-4210-815C-69E60575E1F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51" name="Rectangle 90">
          <a:extLst>
            <a:ext uri="{FF2B5EF4-FFF2-40B4-BE49-F238E27FC236}">
              <a16:creationId xmlns:a16="http://schemas.microsoft.com/office/drawing/2014/main" id="{4BEEC8E2-A6E7-473F-B2D3-8CC2C377D115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52" name="Rectangle 91">
          <a:extLst>
            <a:ext uri="{FF2B5EF4-FFF2-40B4-BE49-F238E27FC236}">
              <a16:creationId xmlns:a16="http://schemas.microsoft.com/office/drawing/2014/main" id="{306B35A0-93A9-434D-936C-80E3DD2A72A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53" name="Rectangle 92">
          <a:extLst>
            <a:ext uri="{FF2B5EF4-FFF2-40B4-BE49-F238E27FC236}">
              <a16:creationId xmlns:a16="http://schemas.microsoft.com/office/drawing/2014/main" id="{FFEE4E02-F310-4F22-BD66-CB6E8F2EC38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54" name="Rectangle 93">
          <a:extLst>
            <a:ext uri="{FF2B5EF4-FFF2-40B4-BE49-F238E27FC236}">
              <a16:creationId xmlns:a16="http://schemas.microsoft.com/office/drawing/2014/main" id="{F889D85C-CD40-4DE2-B400-27365887B6B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55" name="Rectangle 94">
          <a:extLst>
            <a:ext uri="{FF2B5EF4-FFF2-40B4-BE49-F238E27FC236}">
              <a16:creationId xmlns:a16="http://schemas.microsoft.com/office/drawing/2014/main" id="{5C88FF8C-1B23-4289-85AF-22B60E06E19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56" name="Rectangle 95">
          <a:extLst>
            <a:ext uri="{FF2B5EF4-FFF2-40B4-BE49-F238E27FC236}">
              <a16:creationId xmlns:a16="http://schemas.microsoft.com/office/drawing/2014/main" id="{EC8BABAB-91E7-422C-89BE-EB4AEE2E24C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57" name="Rectangle 96">
          <a:extLst>
            <a:ext uri="{FF2B5EF4-FFF2-40B4-BE49-F238E27FC236}">
              <a16:creationId xmlns:a16="http://schemas.microsoft.com/office/drawing/2014/main" id="{6B74E852-9AE0-467B-89EA-F2F463C1CD3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58" name="Rectangle 97">
          <a:extLst>
            <a:ext uri="{FF2B5EF4-FFF2-40B4-BE49-F238E27FC236}">
              <a16:creationId xmlns:a16="http://schemas.microsoft.com/office/drawing/2014/main" id="{BE51536B-2E68-46AB-A0BC-B9DF709E037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59" name="Rectangle 98">
          <a:extLst>
            <a:ext uri="{FF2B5EF4-FFF2-40B4-BE49-F238E27FC236}">
              <a16:creationId xmlns:a16="http://schemas.microsoft.com/office/drawing/2014/main" id="{B1379796-4D32-4C1C-88A5-AB5FE90B61C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60" name="Rectangle 99">
          <a:extLst>
            <a:ext uri="{FF2B5EF4-FFF2-40B4-BE49-F238E27FC236}">
              <a16:creationId xmlns:a16="http://schemas.microsoft.com/office/drawing/2014/main" id="{FB79DC24-3138-458F-A559-FF22F722A8F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61" name="Rectangle 100">
          <a:extLst>
            <a:ext uri="{FF2B5EF4-FFF2-40B4-BE49-F238E27FC236}">
              <a16:creationId xmlns:a16="http://schemas.microsoft.com/office/drawing/2014/main" id="{53E6E9C1-1B66-41A7-BCD2-75978D7335E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62" name="Rectangle 101">
          <a:extLst>
            <a:ext uri="{FF2B5EF4-FFF2-40B4-BE49-F238E27FC236}">
              <a16:creationId xmlns:a16="http://schemas.microsoft.com/office/drawing/2014/main" id="{5B239D27-AAC6-42DD-8FDC-404C2E7149A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63" name="Rectangle 102">
          <a:extLst>
            <a:ext uri="{FF2B5EF4-FFF2-40B4-BE49-F238E27FC236}">
              <a16:creationId xmlns:a16="http://schemas.microsoft.com/office/drawing/2014/main" id="{9E8978E4-B5A8-4BD9-BD41-6E26B59D9AC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64" name="Rectangle 103">
          <a:extLst>
            <a:ext uri="{FF2B5EF4-FFF2-40B4-BE49-F238E27FC236}">
              <a16:creationId xmlns:a16="http://schemas.microsoft.com/office/drawing/2014/main" id="{582EF140-D137-4CD5-BF46-0EBD4ECCCF9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65" name="Rectangle 104">
          <a:extLst>
            <a:ext uri="{FF2B5EF4-FFF2-40B4-BE49-F238E27FC236}">
              <a16:creationId xmlns:a16="http://schemas.microsoft.com/office/drawing/2014/main" id="{98C45C65-7F12-44BA-833A-2AF946C087B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66" name="Rectangle 105">
          <a:extLst>
            <a:ext uri="{FF2B5EF4-FFF2-40B4-BE49-F238E27FC236}">
              <a16:creationId xmlns:a16="http://schemas.microsoft.com/office/drawing/2014/main" id="{5A85607A-C09C-4F4F-BFF1-FAAA8CFE857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67" name="Rectangle 106">
          <a:extLst>
            <a:ext uri="{FF2B5EF4-FFF2-40B4-BE49-F238E27FC236}">
              <a16:creationId xmlns:a16="http://schemas.microsoft.com/office/drawing/2014/main" id="{8F30394F-F3A3-40DF-90F5-AF5E705F4AD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68" name="Rectangle 107">
          <a:extLst>
            <a:ext uri="{FF2B5EF4-FFF2-40B4-BE49-F238E27FC236}">
              <a16:creationId xmlns:a16="http://schemas.microsoft.com/office/drawing/2014/main" id="{C93D2D11-31ED-4631-BEC9-2343D56B07E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69" name="Rectangle 108">
          <a:extLst>
            <a:ext uri="{FF2B5EF4-FFF2-40B4-BE49-F238E27FC236}">
              <a16:creationId xmlns:a16="http://schemas.microsoft.com/office/drawing/2014/main" id="{72EF909C-B455-4B45-951D-30B94E21EA2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70" name="Rectangle 109">
          <a:extLst>
            <a:ext uri="{FF2B5EF4-FFF2-40B4-BE49-F238E27FC236}">
              <a16:creationId xmlns:a16="http://schemas.microsoft.com/office/drawing/2014/main" id="{32B9338A-C496-4614-A7D5-F03B8EBD458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71" name="Rectangle 110">
          <a:extLst>
            <a:ext uri="{FF2B5EF4-FFF2-40B4-BE49-F238E27FC236}">
              <a16:creationId xmlns:a16="http://schemas.microsoft.com/office/drawing/2014/main" id="{CE07DFCF-70CB-4DDF-8A01-14B83F6A930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72" name="Rectangle 111">
          <a:extLst>
            <a:ext uri="{FF2B5EF4-FFF2-40B4-BE49-F238E27FC236}">
              <a16:creationId xmlns:a16="http://schemas.microsoft.com/office/drawing/2014/main" id="{C86122E8-0E6A-4B8C-9B8E-21781F6309F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73" name="Rectangle 112">
          <a:extLst>
            <a:ext uri="{FF2B5EF4-FFF2-40B4-BE49-F238E27FC236}">
              <a16:creationId xmlns:a16="http://schemas.microsoft.com/office/drawing/2014/main" id="{9CC8ACD3-12CE-4219-AACC-4A88BF3E052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74" name="Rectangle 113">
          <a:extLst>
            <a:ext uri="{FF2B5EF4-FFF2-40B4-BE49-F238E27FC236}">
              <a16:creationId xmlns:a16="http://schemas.microsoft.com/office/drawing/2014/main" id="{487C1029-5B32-41C9-912B-FCED3B714B9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75" name="Rectangle 114">
          <a:extLst>
            <a:ext uri="{FF2B5EF4-FFF2-40B4-BE49-F238E27FC236}">
              <a16:creationId xmlns:a16="http://schemas.microsoft.com/office/drawing/2014/main" id="{D9A08EED-65D2-4EF1-BE95-82BDC12F555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76" name="Rectangle 115">
          <a:extLst>
            <a:ext uri="{FF2B5EF4-FFF2-40B4-BE49-F238E27FC236}">
              <a16:creationId xmlns:a16="http://schemas.microsoft.com/office/drawing/2014/main" id="{3263DE50-BC43-4FD8-8AD2-3725E7BECFA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77" name="Rectangle 116">
          <a:extLst>
            <a:ext uri="{FF2B5EF4-FFF2-40B4-BE49-F238E27FC236}">
              <a16:creationId xmlns:a16="http://schemas.microsoft.com/office/drawing/2014/main" id="{C1F2E54C-8A4A-48D0-886E-E4F8496F9D1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78" name="Rectangle 117">
          <a:extLst>
            <a:ext uri="{FF2B5EF4-FFF2-40B4-BE49-F238E27FC236}">
              <a16:creationId xmlns:a16="http://schemas.microsoft.com/office/drawing/2014/main" id="{0F4E964D-45EA-4841-9C88-6492DE03386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79" name="Rectangle 118">
          <a:extLst>
            <a:ext uri="{FF2B5EF4-FFF2-40B4-BE49-F238E27FC236}">
              <a16:creationId xmlns:a16="http://schemas.microsoft.com/office/drawing/2014/main" id="{DACC99AD-D0AF-48AE-8E96-E01CD9DB69E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80" name="Rectangle 119">
          <a:extLst>
            <a:ext uri="{FF2B5EF4-FFF2-40B4-BE49-F238E27FC236}">
              <a16:creationId xmlns:a16="http://schemas.microsoft.com/office/drawing/2014/main" id="{E29F0F0A-7415-4155-972B-314DEA56470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81" name="Rectangle 120">
          <a:extLst>
            <a:ext uri="{FF2B5EF4-FFF2-40B4-BE49-F238E27FC236}">
              <a16:creationId xmlns:a16="http://schemas.microsoft.com/office/drawing/2014/main" id="{D48B655E-8CB0-4FE6-BCB9-767FE5845D9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82" name="Rectangle 121">
          <a:extLst>
            <a:ext uri="{FF2B5EF4-FFF2-40B4-BE49-F238E27FC236}">
              <a16:creationId xmlns:a16="http://schemas.microsoft.com/office/drawing/2014/main" id="{8C34E80E-E394-441F-8306-CB1789A1A6D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83" name="Rectangle 122">
          <a:extLst>
            <a:ext uri="{FF2B5EF4-FFF2-40B4-BE49-F238E27FC236}">
              <a16:creationId xmlns:a16="http://schemas.microsoft.com/office/drawing/2014/main" id="{530D9402-B21B-4452-81C5-3908DB55939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84" name="Rectangle 123">
          <a:extLst>
            <a:ext uri="{FF2B5EF4-FFF2-40B4-BE49-F238E27FC236}">
              <a16:creationId xmlns:a16="http://schemas.microsoft.com/office/drawing/2014/main" id="{76757C22-C0B5-4AB8-A648-1633BC461CE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85" name="Rectangle 124">
          <a:extLst>
            <a:ext uri="{FF2B5EF4-FFF2-40B4-BE49-F238E27FC236}">
              <a16:creationId xmlns:a16="http://schemas.microsoft.com/office/drawing/2014/main" id="{A334A664-6902-4B3E-9BDB-8CE7BDB1FB4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86" name="Rectangle 125">
          <a:extLst>
            <a:ext uri="{FF2B5EF4-FFF2-40B4-BE49-F238E27FC236}">
              <a16:creationId xmlns:a16="http://schemas.microsoft.com/office/drawing/2014/main" id="{A5AE5313-2758-4963-B573-37CC8A962E15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87" name="Rectangle 126">
          <a:extLst>
            <a:ext uri="{FF2B5EF4-FFF2-40B4-BE49-F238E27FC236}">
              <a16:creationId xmlns:a16="http://schemas.microsoft.com/office/drawing/2014/main" id="{48A9F905-B414-426A-B857-5AA514F7F28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88" name="Rectangle 127">
          <a:extLst>
            <a:ext uri="{FF2B5EF4-FFF2-40B4-BE49-F238E27FC236}">
              <a16:creationId xmlns:a16="http://schemas.microsoft.com/office/drawing/2014/main" id="{F71B2A0B-C498-4C78-B0A9-8ED9B71A635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89" name="Rectangle 128">
          <a:extLst>
            <a:ext uri="{FF2B5EF4-FFF2-40B4-BE49-F238E27FC236}">
              <a16:creationId xmlns:a16="http://schemas.microsoft.com/office/drawing/2014/main" id="{C7D199B3-9ACE-4A0F-906D-35E44F82C6B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90" name="Rectangle 129">
          <a:extLst>
            <a:ext uri="{FF2B5EF4-FFF2-40B4-BE49-F238E27FC236}">
              <a16:creationId xmlns:a16="http://schemas.microsoft.com/office/drawing/2014/main" id="{F9DF83E0-9006-4415-B708-19FE0C94D95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91" name="Rectangle 130">
          <a:extLst>
            <a:ext uri="{FF2B5EF4-FFF2-40B4-BE49-F238E27FC236}">
              <a16:creationId xmlns:a16="http://schemas.microsoft.com/office/drawing/2014/main" id="{1A4E2CEA-371E-48D5-A03A-96358812E7C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92" name="Rectangle 131">
          <a:extLst>
            <a:ext uri="{FF2B5EF4-FFF2-40B4-BE49-F238E27FC236}">
              <a16:creationId xmlns:a16="http://schemas.microsoft.com/office/drawing/2014/main" id="{CC80351C-F53F-4644-9647-969D5846013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93" name="Rectangle 132">
          <a:extLst>
            <a:ext uri="{FF2B5EF4-FFF2-40B4-BE49-F238E27FC236}">
              <a16:creationId xmlns:a16="http://schemas.microsoft.com/office/drawing/2014/main" id="{89850EFC-5EEA-43BF-A803-509AF6483F6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94" name="Rectangle 133">
          <a:extLst>
            <a:ext uri="{FF2B5EF4-FFF2-40B4-BE49-F238E27FC236}">
              <a16:creationId xmlns:a16="http://schemas.microsoft.com/office/drawing/2014/main" id="{7A3FBE7F-0C6C-4D55-B18A-C71C26E799D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95" name="Rectangle 134">
          <a:extLst>
            <a:ext uri="{FF2B5EF4-FFF2-40B4-BE49-F238E27FC236}">
              <a16:creationId xmlns:a16="http://schemas.microsoft.com/office/drawing/2014/main" id="{C5AA1375-EFC1-4B7F-8592-C048650594C3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196" name="Rectangle 135">
          <a:extLst>
            <a:ext uri="{FF2B5EF4-FFF2-40B4-BE49-F238E27FC236}">
              <a16:creationId xmlns:a16="http://schemas.microsoft.com/office/drawing/2014/main" id="{C0632FC0-DB1D-47BF-B6E0-8C08ECB70B9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197" name="Rectangle 136">
          <a:extLst>
            <a:ext uri="{FF2B5EF4-FFF2-40B4-BE49-F238E27FC236}">
              <a16:creationId xmlns:a16="http://schemas.microsoft.com/office/drawing/2014/main" id="{A115F0D8-118C-49B5-9AF7-99E29E7792FD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198" name="Rectangle 137">
          <a:extLst>
            <a:ext uri="{FF2B5EF4-FFF2-40B4-BE49-F238E27FC236}">
              <a16:creationId xmlns:a16="http://schemas.microsoft.com/office/drawing/2014/main" id="{155F57A4-71CC-40B4-BC5C-D5F6EE34DD7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199" name="Rectangle 138">
          <a:extLst>
            <a:ext uri="{FF2B5EF4-FFF2-40B4-BE49-F238E27FC236}">
              <a16:creationId xmlns:a16="http://schemas.microsoft.com/office/drawing/2014/main" id="{45C4336A-6D37-41ED-A18E-8596B2FFC688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00" name="Rectangle 139">
          <a:extLst>
            <a:ext uri="{FF2B5EF4-FFF2-40B4-BE49-F238E27FC236}">
              <a16:creationId xmlns:a16="http://schemas.microsoft.com/office/drawing/2014/main" id="{074DC63B-5F6A-4F54-8B3E-D37AB1379C4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01" name="Rectangle 140">
          <a:extLst>
            <a:ext uri="{FF2B5EF4-FFF2-40B4-BE49-F238E27FC236}">
              <a16:creationId xmlns:a16="http://schemas.microsoft.com/office/drawing/2014/main" id="{D2F2E97A-4503-4F43-AA25-BA182C0CB6C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02" name="Rectangle 141">
          <a:extLst>
            <a:ext uri="{FF2B5EF4-FFF2-40B4-BE49-F238E27FC236}">
              <a16:creationId xmlns:a16="http://schemas.microsoft.com/office/drawing/2014/main" id="{7D68DFD6-C71F-47C5-88DB-EB34788F858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03" name="Rectangle 142">
          <a:extLst>
            <a:ext uri="{FF2B5EF4-FFF2-40B4-BE49-F238E27FC236}">
              <a16:creationId xmlns:a16="http://schemas.microsoft.com/office/drawing/2014/main" id="{A3D92FBF-623E-45E0-A1E3-22BB09B2C4F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04" name="Rectangle 143">
          <a:extLst>
            <a:ext uri="{FF2B5EF4-FFF2-40B4-BE49-F238E27FC236}">
              <a16:creationId xmlns:a16="http://schemas.microsoft.com/office/drawing/2014/main" id="{EFDC581E-F07E-4558-A9C4-2140F1A04B8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05" name="Rectangle 144">
          <a:extLst>
            <a:ext uri="{FF2B5EF4-FFF2-40B4-BE49-F238E27FC236}">
              <a16:creationId xmlns:a16="http://schemas.microsoft.com/office/drawing/2014/main" id="{2875B1CD-820E-4C27-84F6-62F52F5D5E3A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06" name="Rectangle 145">
          <a:extLst>
            <a:ext uri="{FF2B5EF4-FFF2-40B4-BE49-F238E27FC236}">
              <a16:creationId xmlns:a16="http://schemas.microsoft.com/office/drawing/2014/main" id="{2871174B-1F85-4900-8E3F-69FBC9FDC25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07" name="Rectangle 146">
          <a:extLst>
            <a:ext uri="{FF2B5EF4-FFF2-40B4-BE49-F238E27FC236}">
              <a16:creationId xmlns:a16="http://schemas.microsoft.com/office/drawing/2014/main" id="{0E513251-D2D2-4BA2-8C0A-DB38A1045D8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08" name="Rectangle 147">
          <a:extLst>
            <a:ext uri="{FF2B5EF4-FFF2-40B4-BE49-F238E27FC236}">
              <a16:creationId xmlns:a16="http://schemas.microsoft.com/office/drawing/2014/main" id="{12B20101-BA02-430F-A31D-222B4618640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09" name="Rectangle 148">
          <a:extLst>
            <a:ext uri="{FF2B5EF4-FFF2-40B4-BE49-F238E27FC236}">
              <a16:creationId xmlns:a16="http://schemas.microsoft.com/office/drawing/2014/main" id="{3E5384CD-4DB2-410B-BC26-29E8A44FCD4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10" name="Rectangle 149">
          <a:extLst>
            <a:ext uri="{FF2B5EF4-FFF2-40B4-BE49-F238E27FC236}">
              <a16:creationId xmlns:a16="http://schemas.microsoft.com/office/drawing/2014/main" id="{5A442BEC-2827-410D-AC35-2AABE87F2BF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11" name="Rectangle 150">
          <a:extLst>
            <a:ext uri="{FF2B5EF4-FFF2-40B4-BE49-F238E27FC236}">
              <a16:creationId xmlns:a16="http://schemas.microsoft.com/office/drawing/2014/main" id="{813C403B-C369-4A4D-A224-1B642F6E1CB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12" name="Rectangle 151">
          <a:extLst>
            <a:ext uri="{FF2B5EF4-FFF2-40B4-BE49-F238E27FC236}">
              <a16:creationId xmlns:a16="http://schemas.microsoft.com/office/drawing/2014/main" id="{6F19C28C-6A86-459C-A9AA-D7AE05BE3B14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13" name="Rectangle 152">
          <a:extLst>
            <a:ext uri="{FF2B5EF4-FFF2-40B4-BE49-F238E27FC236}">
              <a16:creationId xmlns:a16="http://schemas.microsoft.com/office/drawing/2014/main" id="{F3097585-121E-4112-889D-FC06F5D5143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14" name="Rectangle 153">
          <a:extLst>
            <a:ext uri="{FF2B5EF4-FFF2-40B4-BE49-F238E27FC236}">
              <a16:creationId xmlns:a16="http://schemas.microsoft.com/office/drawing/2014/main" id="{373CDC58-1826-4081-9B14-FA16EB9C5AE4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15" name="Rectangle 154">
          <a:extLst>
            <a:ext uri="{FF2B5EF4-FFF2-40B4-BE49-F238E27FC236}">
              <a16:creationId xmlns:a16="http://schemas.microsoft.com/office/drawing/2014/main" id="{C9B62024-BCEB-4852-B38A-4DD13EC3B4E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16" name="Rectangle 155">
          <a:extLst>
            <a:ext uri="{FF2B5EF4-FFF2-40B4-BE49-F238E27FC236}">
              <a16:creationId xmlns:a16="http://schemas.microsoft.com/office/drawing/2014/main" id="{FEF4878B-49BF-4B14-BC7A-002921E6B8C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17" name="Rectangle 156">
          <a:extLst>
            <a:ext uri="{FF2B5EF4-FFF2-40B4-BE49-F238E27FC236}">
              <a16:creationId xmlns:a16="http://schemas.microsoft.com/office/drawing/2014/main" id="{CAF0FC53-662B-4768-88BF-F311ADDAAF3C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18" name="Rectangle 157">
          <a:extLst>
            <a:ext uri="{FF2B5EF4-FFF2-40B4-BE49-F238E27FC236}">
              <a16:creationId xmlns:a16="http://schemas.microsoft.com/office/drawing/2014/main" id="{BB776E98-2551-42C9-86AA-C024137EB9D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19" name="Rectangle 158">
          <a:extLst>
            <a:ext uri="{FF2B5EF4-FFF2-40B4-BE49-F238E27FC236}">
              <a16:creationId xmlns:a16="http://schemas.microsoft.com/office/drawing/2014/main" id="{ED404277-6C6F-405E-B50B-418F213DE78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20" name="Rectangle 159">
          <a:extLst>
            <a:ext uri="{FF2B5EF4-FFF2-40B4-BE49-F238E27FC236}">
              <a16:creationId xmlns:a16="http://schemas.microsoft.com/office/drawing/2014/main" id="{56B6FA0E-E4FD-4C4D-9951-02F6BA6DD4C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21" name="Rectangle 160">
          <a:extLst>
            <a:ext uri="{FF2B5EF4-FFF2-40B4-BE49-F238E27FC236}">
              <a16:creationId xmlns:a16="http://schemas.microsoft.com/office/drawing/2014/main" id="{BD442D1D-8172-4494-9C23-05892A67D003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22" name="Rectangle 161">
          <a:extLst>
            <a:ext uri="{FF2B5EF4-FFF2-40B4-BE49-F238E27FC236}">
              <a16:creationId xmlns:a16="http://schemas.microsoft.com/office/drawing/2014/main" id="{4F2A2D25-8BB3-4DDC-BB23-F7A209CB0081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23" name="Rectangle 162">
          <a:extLst>
            <a:ext uri="{FF2B5EF4-FFF2-40B4-BE49-F238E27FC236}">
              <a16:creationId xmlns:a16="http://schemas.microsoft.com/office/drawing/2014/main" id="{F27B77CC-3825-47BE-870E-93855BADC07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24" name="Rectangle 163">
          <a:extLst>
            <a:ext uri="{FF2B5EF4-FFF2-40B4-BE49-F238E27FC236}">
              <a16:creationId xmlns:a16="http://schemas.microsoft.com/office/drawing/2014/main" id="{86AFDC16-863C-48CA-B7AD-D2A6B57C733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25" name="Rectangle 164">
          <a:extLst>
            <a:ext uri="{FF2B5EF4-FFF2-40B4-BE49-F238E27FC236}">
              <a16:creationId xmlns:a16="http://schemas.microsoft.com/office/drawing/2014/main" id="{80042F11-1E54-4EAC-9483-C4B1E4D33AB5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26" name="Rectangle 165">
          <a:extLst>
            <a:ext uri="{FF2B5EF4-FFF2-40B4-BE49-F238E27FC236}">
              <a16:creationId xmlns:a16="http://schemas.microsoft.com/office/drawing/2014/main" id="{A4F8DF78-5B8C-400B-933F-66C8F12D4A2B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27" name="Rectangle 166">
          <a:extLst>
            <a:ext uri="{FF2B5EF4-FFF2-40B4-BE49-F238E27FC236}">
              <a16:creationId xmlns:a16="http://schemas.microsoft.com/office/drawing/2014/main" id="{8346E0A5-2021-432B-AC67-19C8D5231FF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28" name="Rectangle 167">
          <a:extLst>
            <a:ext uri="{FF2B5EF4-FFF2-40B4-BE49-F238E27FC236}">
              <a16:creationId xmlns:a16="http://schemas.microsoft.com/office/drawing/2014/main" id="{6F281135-9E08-43A9-803E-1412F98C5623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29" name="Rectangle 168">
          <a:extLst>
            <a:ext uri="{FF2B5EF4-FFF2-40B4-BE49-F238E27FC236}">
              <a16:creationId xmlns:a16="http://schemas.microsoft.com/office/drawing/2014/main" id="{EE421BDA-3B36-4714-94B5-886B08EC6D3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30" name="Rectangle 169">
          <a:extLst>
            <a:ext uri="{FF2B5EF4-FFF2-40B4-BE49-F238E27FC236}">
              <a16:creationId xmlns:a16="http://schemas.microsoft.com/office/drawing/2014/main" id="{6540F18C-2C3C-4052-8E1B-060C5099ACF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31" name="Rectangle 170">
          <a:extLst>
            <a:ext uri="{FF2B5EF4-FFF2-40B4-BE49-F238E27FC236}">
              <a16:creationId xmlns:a16="http://schemas.microsoft.com/office/drawing/2014/main" id="{03BDD9A8-BEC7-4C54-8908-872F558C808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32" name="Rectangle 171">
          <a:extLst>
            <a:ext uri="{FF2B5EF4-FFF2-40B4-BE49-F238E27FC236}">
              <a16:creationId xmlns:a16="http://schemas.microsoft.com/office/drawing/2014/main" id="{D6C913FD-F8AB-43E2-83DD-3F54F62B5BE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33" name="Rectangle 172">
          <a:extLst>
            <a:ext uri="{FF2B5EF4-FFF2-40B4-BE49-F238E27FC236}">
              <a16:creationId xmlns:a16="http://schemas.microsoft.com/office/drawing/2014/main" id="{88BCEE28-06FF-4EED-9DD6-D8B2948F48A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34" name="Rectangle 173">
          <a:extLst>
            <a:ext uri="{FF2B5EF4-FFF2-40B4-BE49-F238E27FC236}">
              <a16:creationId xmlns:a16="http://schemas.microsoft.com/office/drawing/2014/main" id="{060BF670-622E-4593-83D9-2B64B12516F0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35" name="Rectangle 174">
          <a:extLst>
            <a:ext uri="{FF2B5EF4-FFF2-40B4-BE49-F238E27FC236}">
              <a16:creationId xmlns:a16="http://schemas.microsoft.com/office/drawing/2014/main" id="{F8E05D5F-2ADA-401E-B226-0BBE4598586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36" name="Rectangle 175">
          <a:extLst>
            <a:ext uri="{FF2B5EF4-FFF2-40B4-BE49-F238E27FC236}">
              <a16:creationId xmlns:a16="http://schemas.microsoft.com/office/drawing/2014/main" id="{67DC826D-9AF4-4037-92CE-D805462E9A4B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37" name="Rectangle 176">
          <a:extLst>
            <a:ext uri="{FF2B5EF4-FFF2-40B4-BE49-F238E27FC236}">
              <a16:creationId xmlns:a16="http://schemas.microsoft.com/office/drawing/2014/main" id="{0375D2AF-0ACA-4D4D-994B-0DFF04E7E71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38" name="Rectangle 177">
          <a:extLst>
            <a:ext uri="{FF2B5EF4-FFF2-40B4-BE49-F238E27FC236}">
              <a16:creationId xmlns:a16="http://schemas.microsoft.com/office/drawing/2014/main" id="{646CD165-496B-432B-8B6A-9124C22123EF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39" name="Rectangle 178">
          <a:extLst>
            <a:ext uri="{FF2B5EF4-FFF2-40B4-BE49-F238E27FC236}">
              <a16:creationId xmlns:a16="http://schemas.microsoft.com/office/drawing/2014/main" id="{85E5D7DC-3F4D-4A43-A580-390DB91D07A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40" name="Rectangle 179">
          <a:extLst>
            <a:ext uri="{FF2B5EF4-FFF2-40B4-BE49-F238E27FC236}">
              <a16:creationId xmlns:a16="http://schemas.microsoft.com/office/drawing/2014/main" id="{D60A1510-0B18-4694-ADD8-79CF930A344F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41" name="Rectangle 180">
          <a:extLst>
            <a:ext uri="{FF2B5EF4-FFF2-40B4-BE49-F238E27FC236}">
              <a16:creationId xmlns:a16="http://schemas.microsoft.com/office/drawing/2014/main" id="{7E665A82-7C3A-4894-A8D5-EECE4201CF4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42" name="Rectangle 181">
          <a:extLst>
            <a:ext uri="{FF2B5EF4-FFF2-40B4-BE49-F238E27FC236}">
              <a16:creationId xmlns:a16="http://schemas.microsoft.com/office/drawing/2014/main" id="{81396BE8-51F1-4C96-B9ED-C4B21E8C282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43" name="Rectangle 182">
          <a:extLst>
            <a:ext uri="{FF2B5EF4-FFF2-40B4-BE49-F238E27FC236}">
              <a16:creationId xmlns:a16="http://schemas.microsoft.com/office/drawing/2014/main" id="{C2E475EB-9250-4097-B5F8-01D8837B9954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44" name="Rectangle 183">
          <a:extLst>
            <a:ext uri="{FF2B5EF4-FFF2-40B4-BE49-F238E27FC236}">
              <a16:creationId xmlns:a16="http://schemas.microsoft.com/office/drawing/2014/main" id="{4F49A2EE-A2AE-40D6-B346-761C68ABC7D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45" name="Rectangle 184">
          <a:extLst>
            <a:ext uri="{FF2B5EF4-FFF2-40B4-BE49-F238E27FC236}">
              <a16:creationId xmlns:a16="http://schemas.microsoft.com/office/drawing/2014/main" id="{596B21D9-E77C-493A-B7CB-4B9D4F64EB9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46" name="Rectangle 185">
          <a:extLst>
            <a:ext uri="{FF2B5EF4-FFF2-40B4-BE49-F238E27FC236}">
              <a16:creationId xmlns:a16="http://schemas.microsoft.com/office/drawing/2014/main" id="{72E7CC65-F1B4-4558-B1AE-79C1FD31061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47" name="Rectangle 186">
          <a:extLst>
            <a:ext uri="{FF2B5EF4-FFF2-40B4-BE49-F238E27FC236}">
              <a16:creationId xmlns:a16="http://schemas.microsoft.com/office/drawing/2014/main" id="{9763C651-5454-4BBF-9A4C-B540A289521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48" name="Rectangle 187">
          <a:extLst>
            <a:ext uri="{FF2B5EF4-FFF2-40B4-BE49-F238E27FC236}">
              <a16:creationId xmlns:a16="http://schemas.microsoft.com/office/drawing/2014/main" id="{187E0928-BCE8-451B-90A6-29F92E4C798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49" name="Rectangle 188">
          <a:extLst>
            <a:ext uri="{FF2B5EF4-FFF2-40B4-BE49-F238E27FC236}">
              <a16:creationId xmlns:a16="http://schemas.microsoft.com/office/drawing/2014/main" id="{57099FC6-04C8-463B-8C9F-AEF5D373F4F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50" name="Rectangle 189">
          <a:extLst>
            <a:ext uri="{FF2B5EF4-FFF2-40B4-BE49-F238E27FC236}">
              <a16:creationId xmlns:a16="http://schemas.microsoft.com/office/drawing/2014/main" id="{C4C7A5E5-3391-4801-B156-B306D02D2BE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51" name="Rectangle 190">
          <a:extLst>
            <a:ext uri="{FF2B5EF4-FFF2-40B4-BE49-F238E27FC236}">
              <a16:creationId xmlns:a16="http://schemas.microsoft.com/office/drawing/2014/main" id="{22531E30-E7AF-46A8-A466-66A31A192E0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52" name="Rectangle 191">
          <a:extLst>
            <a:ext uri="{FF2B5EF4-FFF2-40B4-BE49-F238E27FC236}">
              <a16:creationId xmlns:a16="http://schemas.microsoft.com/office/drawing/2014/main" id="{B38AEE62-270E-4860-BA6E-8640599D1A8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53" name="Rectangle 192">
          <a:extLst>
            <a:ext uri="{FF2B5EF4-FFF2-40B4-BE49-F238E27FC236}">
              <a16:creationId xmlns:a16="http://schemas.microsoft.com/office/drawing/2014/main" id="{E4A1BB0C-5027-4F62-B204-0A28119F99D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54" name="Rectangle 193">
          <a:extLst>
            <a:ext uri="{FF2B5EF4-FFF2-40B4-BE49-F238E27FC236}">
              <a16:creationId xmlns:a16="http://schemas.microsoft.com/office/drawing/2014/main" id="{FB103899-5008-4059-B336-09869AEE0AD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55" name="Rectangle 194">
          <a:extLst>
            <a:ext uri="{FF2B5EF4-FFF2-40B4-BE49-F238E27FC236}">
              <a16:creationId xmlns:a16="http://schemas.microsoft.com/office/drawing/2014/main" id="{1B2BE88C-9048-4C7B-A240-D666674235C0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56" name="Rectangle 195">
          <a:extLst>
            <a:ext uri="{FF2B5EF4-FFF2-40B4-BE49-F238E27FC236}">
              <a16:creationId xmlns:a16="http://schemas.microsoft.com/office/drawing/2014/main" id="{CA13A2E2-159D-4F1E-8EE3-AD2C60333F22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57" name="Rectangle 196">
          <a:extLst>
            <a:ext uri="{FF2B5EF4-FFF2-40B4-BE49-F238E27FC236}">
              <a16:creationId xmlns:a16="http://schemas.microsoft.com/office/drawing/2014/main" id="{EB467F1D-93F1-4CC5-BB70-1D8A9B9A7AC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58" name="Rectangle 197">
          <a:extLst>
            <a:ext uri="{FF2B5EF4-FFF2-40B4-BE49-F238E27FC236}">
              <a16:creationId xmlns:a16="http://schemas.microsoft.com/office/drawing/2014/main" id="{E3F0D121-1CB6-48D6-8400-0D32A577363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59" name="Rectangle 198">
          <a:extLst>
            <a:ext uri="{FF2B5EF4-FFF2-40B4-BE49-F238E27FC236}">
              <a16:creationId xmlns:a16="http://schemas.microsoft.com/office/drawing/2014/main" id="{60CE1F40-B329-4701-B007-B50405AA4B11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60" name="Rectangle 199">
          <a:extLst>
            <a:ext uri="{FF2B5EF4-FFF2-40B4-BE49-F238E27FC236}">
              <a16:creationId xmlns:a16="http://schemas.microsoft.com/office/drawing/2014/main" id="{84F33951-F0FD-46D4-9D2C-608F60F60AD1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61" name="Rectangle 200">
          <a:extLst>
            <a:ext uri="{FF2B5EF4-FFF2-40B4-BE49-F238E27FC236}">
              <a16:creationId xmlns:a16="http://schemas.microsoft.com/office/drawing/2014/main" id="{7ED2D373-A5F0-44AF-800E-C3DA39D7412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62" name="Rectangle 201">
          <a:extLst>
            <a:ext uri="{FF2B5EF4-FFF2-40B4-BE49-F238E27FC236}">
              <a16:creationId xmlns:a16="http://schemas.microsoft.com/office/drawing/2014/main" id="{910ECA04-A859-4F3C-8D93-882124C9014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63" name="Rectangle 202">
          <a:extLst>
            <a:ext uri="{FF2B5EF4-FFF2-40B4-BE49-F238E27FC236}">
              <a16:creationId xmlns:a16="http://schemas.microsoft.com/office/drawing/2014/main" id="{10DCAE66-366A-4CE5-A359-0CBAEFA6BC99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64" name="Rectangle 203">
          <a:extLst>
            <a:ext uri="{FF2B5EF4-FFF2-40B4-BE49-F238E27FC236}">
              <a16:creationId xmlns:a16="http://schemas.microsoft.com/office/drawing/2014/main" id="{4141E940-C02C-4284-98EA-FCA74A8F05B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65" name="Rectangle 204">
          <a:extLst>
            <a:ext uri="{FF2B5EF4-FFF2-40B4-BE49-F238E27FC236}">
              <a16:creationId xmlns:a16="http://schemas.microsoft.com/office/drawing/2014/main" id="{717CE9EF-EE16-475C-AE2F-E37088E643E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66" name="Rectangle 205">
          <a:extLst>
            <a:ext uri="{FF2B5EF4-FFF2-40B4-BE49-F238E27FC236}">
              <a16:creationId xmlns:a16="http://schemas.microsoft.com/office/drawing/2014/main" id="{16226099-D129-4B72-AC40-BB56516EAA4E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67" name="Rectangle 206">
          <a:extLst>
            <a:ext uri="{FF2B5EF4-FFF2-40B4-BE49-F238E27FC236}">
              <a16:creationId xmlns:a16="http://schemas.microsoft.com/office/drawing/2014/main" id="{C3E74E32-9FD5-469C-B9FD-1DF6B8B1E1D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68" name="Rectangle 207">
          <a:extLst>
            <a:ext uri="{FF2B5EF4-FFF2-40B4-BE49-F238E27FC236}">
              <a16:creationId xmlns:a16="http://schemas.microsoft.com/office/drawing/2014/main" id="{C5EC5149-D2B7-4B3E-B65B-93731B4D620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69" name="Rectangle 208">
          <a:extLst>
            <a:ext uri="{FF2B5EF4-FFF2-40B4-BE49-F238E27FC236}">
              <a16:creationId xmlns:a16="http://schemas.microsoft.com/office/drawing/2014/main" id="{DC74D317-9AEA-425E-94A2-58F69541CE19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70" name="Rectangle 209">
          <a:extLst>
            <a:ext uri="{FF2B5EF4-FFF2-40B4-BE49-F238E27FC236}">
              <a16:creationId xmlns:a16="http://schemas.microsoft.com/office/drawing/2014/main" id="{A20D84EF-F0C6-4828-858F-8502E40286AD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71" name="Rectangle 210">
          <a:extLst>
            <a:ext uri="{FF2B5EF4-FFF2-40B4-BE49-F238E27FC236}">
              <a16:creationId xmlns:a16="http://schemas.microsoft.com/office/drawing/2014/main" id="{26286AB6-6A35-4327-A464-8055C325BEDD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72" name="Rectangle 211">
          <a:extLst>
            <a:ext uri="{FF2B5EF4-FFF2-40B4-BE49-F238E27FC236}">
              <a16:creationId xmlns:a16="http://schemas.microsoft.com/office/drawing/2014/main" id="{FF334DF6-0822-4261-8222-A1AC68653A5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73" name="Rectangle 212">
          <a:extLst>
            <a:ext uri="{FF2B5EF4-FFF2-40B4-BE49-F238E27FC236}">
              <a16:creationId xmlns:a16="http://schemas.microsoft.com/office/drawing/2014/main" id="{BCD0EC7F-ECB7-409F-B147-281B6AC4F3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74" name="Rectangle 213">
          <a:extLst>
            <a:ext uri="{FF2B5EF4-FFF2-40B4-BE49-F238E27FC236}">
              <a16:creationId xmlns:a16="http://schemas.microsoft.com/office/drawing/2014/main" id="{68858594-89F7-4AC8-B44D-47FE19E5253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75" name="Rectangle 214">
          <a:extLst>
            <a:ext uri="{FF2B5EF4-FFF2-40B4-BE49-F238E27FC236}">
              <a16:creationId xmlns:a16="http://schemas.microsoft.com/office/drawing/2014/main" id="{AFE5541F-BCDE-4771-9319-D48D4C2A109A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76" name="Rectangle 215">
          <a:extLst>
            <a:ext uri="{FF2B5EF4-FFF2-40B4-BE49-F238E27FC236}">
              <a16:creationId xmlns:a16="http://schemas.microsoft.com/office/drawing/2014/main" id="{1CB33EAC-8BFB-42B6-A339-93CAB889903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77" name="Rectangle 216">
          <a:extLst>
            <a:ext uri="{FF2B5EF4-FFF2-40B4-BE49-F238E27FC236}">
              <a16:creationId xmlns:a16="http://schemas.microsoft.com/office/drawing/2014/main" id="{4009D033-D243-46A7-9989-F7D6D6511DC2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78" name="Rectangle 217">
          <a:extLst>
            <a:ext uri="{FF2B5EF4-FFF2-40B4-BE49-F238E27FC236}">
              <a16:creationId xmlns:a16="http://schemas.microsoft.com/office/drawing/2014/main" id="{B2400C45-C8CA-4700-AA87-F49D8C0C6E38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79" name="Rectangle 218">
          <a:extLst>
            <a:ext uri="{FF2B5EF4-FFF2-40B4-BE49-F238E27FC236}">
              <a16:creationId xmlns:a16="http://schemas.microsoft.com/office/drawing/2014/main" id="{824DAA2B-2142-4C49-8495-5456397D1BFB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80" name="Rectangle 219">
          <a:extLst>
            <a:ext uri="{FF2B5EF4-FFF2-40B4-BE49-F238E27FC236}">
              <a16:creationId xmlns:a16="http://schemas.microsoft.com/office/drawing/2014/main" id="{427EC678-2948-4C22-A94D-003B8ADA6E77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81" name="Rectangle 220">
          <a:extLst>
            <a:ext uri="{FF2B5EF4-FFF2-40B4-BE49-F238E27FC236}">
              <a16:creationId xmlns:a16="http://schemas.microsoft.com/office/drawing/2014/main" id="{9D7A0402-138D-4CF9-92FD-69871EF22894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82" name="Rectangle 221">
          <a:extLst>
            <a:ext uri="{FF2B5EF4-FFF2-40B4-BE49-F238E27FC236}">
              <a16:creationId xmlns:a16="http://schemas.microsoft.com/office/drawing/2014/main" id="{F0C91D33-0E18-4158-8130-E1C3C613792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83" name="Rectangle 222">
          <a:extLst>
            <a:ext uri="{FF2B5EF4-FFF2-40B4-BE49-F238E27FC236}">
              <a16:creationId xmlns:a16="http://schemas.microsoft.com/office/drawing/2014/main" id="{41285A01-89A8-4263-88E7-A5CEFC7E2CC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84" name="Rectangle 223">
          <a:extLst>
            <a:ext uri="{FF2B5EF4-FFF2-40B4-BE49-F238E27FC236}">
              <a16:creationId xmlns:a16="http://schemas.microsoft.com/office/drawing/2014/main" id="{F0B42953-3B8A-4F84-811D-985AD0C51739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85" name="Rectangle 224">
          <a:extLst>
            <a:ext uri="{FF2B5EF4-FFF2-40B4-BE49-F238E27FC236}">
              <a16:creationId xmlns:a16="http://schemas.microsoft.com/office/drawing/2014/main" id="{CEDF6959-43E0-4E41-A207-7877032B58BB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86" name="Rectangle 225">
          <a:extLst>
            <a:ext uri="{FF2B5EF4-FFF2-40B4-BE49-F238E27FC236}">
              <a16:creationId xmlns:a16="http://schemas.microsoft.com/office/drawing/2014/main" id="{9355E6BF-A95B-45D7-9065-2A562F22AB7A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87" name="Rectangle 226">
          <a:extLst>
            <a:ext uri="{FF2B5EF4-FFF2-40B4-BE49-F238E27FC236}">
              <a16:creationId xmlns:a16="http://schemas.microsoft.com/office/drawing/2014/main" id="{3E5B5593-B8DA-4D43-B705-076B93E6EBB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88" name="Rectangle 227">
          <a:extLst>
            <a:ext uri="{FF2B5EF4-FFF2-40B4-BE49-F238E27FC236}">
              <a16:creationId xmlns:a16="http://schemas.microsoft.com/office/drawing/2014/main" id="{2230EE4F-071C-4122-B00C-325FAA0AC49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89" name="Rectangle 228">
          <a:extLst>
            <a:ext uri="{FF2B5EF4-FFF2-40B4-BE49-F238E27FC236}">
              <a16:creationId xmlns:a16="http://schemas.microsoft.com/office/drawing/2014/main" id="{9E3F151F-9B8B-4510-BA11-0AE8FC9D2481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90" name="Rectangle 229">
          <a:extLst>
            <a:ext uri="{FF2B5EF4-FFF2-40B4-BE49-F238E27FC236}">
              <a16:creationId xmlns:a16="http://schemas.microsoft.com/office/drawing/2014/main" id="{FB2E5DE1-9BF9-467F-A6A0-EFBBE694BEF9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91" name="Rectangle 230">
          <a:extLst>
            <a:ext uri="{FF2B5EF4-FFF2-40B4-BE49-F238E27FC236}">
              <a16:creationId xmlns:a16="http://schemas.microsoft.com/office/drawing/2014/main" id="{EB436532-0FC9-48EC-A272-8FD6BA58EB7E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92" name="Rectangle 231">
          <a:extLst>
            <a:ext uri="{FF2B5EF4-FFF2-40B4-BE49-F238E27FC236}">
              <a16:creationId xmlns:a16="http://schemas.microsoft.com/office/drawing/2014/main" id="{A9E47AF9-4C5F-4011-B087-60A72A647D8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93" name="Rectangle 232">
          <a:extLst>
            <a:ext uri="{FF2B5EF4-FFF2-40B4-BE49-F238E27FC236}">
              <a16:creationId xmlns:a16="http://schemas.microsoft.com/office/drawing/2014/main" id="{42567740-7B6F-48FB-A1A7-B5887E574CE8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94" name="Rectangle 233">
          <a:extLst>
            <a:ext uri="{FF2B5EF4-FFF2-40B4-BE49-F238E27FC236}">
              <a16:creationId xmlns:a16="http://schemas.microsoft.com/office/drawing/2014/main" id="{C842A1B9-99FF-478A-B0C2-2D319E8F3F6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95" name="Rectangle 234">
          <a:extLst>
            <a:ext uri="{FF2B5EF4-FFF2-40B4-BE49-F238E27FC236}">
              <a16:creationId xmlns:a16="http://schemas.microsoft.com/office/drawing/2014/main" id="{80F642D0-F837-49FE-A981-7252F529CC32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296" name="Rectangle 235">
          <a:extLst>
            <a:ext uri="{FF2B5EF4-FFF2-40B4-BE49-F238E27FC236}">
              <a16:creationId xmlns:a16="http://schemas.microsoft.com/office/drawing/2014/main" id="{179C3F9F-B867-4CBD-9E34-553B4A56A7ED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297" name="Rectangle 236">
          <a:extLst>
            <a:ext uri="{FF2B5EF4-FFF2-40B4-BE49-F238E27FC236}">
              <a16:creationId xmlns:a16="http://schemas.microsoft.com/office/drawing/2014/main" id="{08E597B6-B6AE-4704-8F79-62B11245026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298" name="Rectangle 237">
          <a:extLst>
            <a:ext uri="{FF2B5EF4-FFF2-40B4-BE49-F238E27FC236}">
              <a16:creationId xmlns:a16="http://schemas.microsoft.com/office/drawing/2014/main" id="{8D4E3DA9-07A1-4942-863F-59E9A2D4EB57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299" name="Rectangle 238">
          <a:extLst>
            <a:ext uri="{FF2B5EF4-FFF2-40B4-BE49-F238E27FC236}">
              <a16:creationId xmlns:a16="http://schemas.microsoft.com/office/drawing/2014/main" id="{B910FD00-9701-4843-B42D-5878A05E2F1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300" name="Rectangle 239">
          <a:extLst>
            <a:ext uri="{FF2B5EF4-FFF2-40B4-BE49-F238E27FC236}">
              <a16:creationId xmlns:a16="http://schemas.microsoft.com/office/drawing/2014/main" id="{DD5FC7A9-ED78-4B04-983E-E18E087B5FE6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301" name="Rectangle 240">
          <a:extLst>
            <a:ext uri="{FF2B5EF4-FFF2-40B4-BE49-F238E27FC236}">
              <a16:creationId xmlns:a16="http://schemas.microsoft.com/office/drawing/2014/main" id="{81EBFFE7-0CFF-4D96-85C1-F2405439B927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302" name="Rectangle 241">
          <a:extLst>
            <a:ext uri="{FF2B5EF4-FFF2-40B4-BE49-F238E27FC236}">
              <a16:creationId xmlns:a16="http://schemas.microsoft.com/office/drawing/2014/main" id="{9BE5EED3-1671-43A4-85FA-8AD7065085C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303" name="Rectangle 242">
          <a:extLst>
            <a:ext uri="{FF2B5EF4-FFF2-40B4-BE49-F238E27FC236}">
              <a16:creationId xmlns:a16="http://schemas.microsoft.com/office/drawing/2014/main" id="{2D3A179D-178F-4E38-8F34-B3D9C34400F7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304" name="Rectangle 243">
          <a:extLst>
            <a:ext uri="{FF2B5EF4-FFF2-40B4-BE49-F238E27FC236}">
              <a16:creationId xmlns:a16="http://schemas.microsoft.com/office/drawing/2014/main" id="{B7991E15-BBC4-45C0-8124-8467216F6678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305" name="Rectangle 244">
          <a:extLst>
            <a:ext uri="{FF2B5EF4-FFF2-40B4-BE49-F238E27FC236}">
              <a16:creationId xmlns:a16="http://schemas.microsoft.com/office/drawing/2014/main" id="{EB15792F-EB2E-42C5-9750-3AD1485D2786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306" name="Rectangle 245">
          <a:extLst>
            <a:ext uri="{FF2B5EF4-FFF2-40B4-BE49-F238E27FC236}">
              <a16:creationId xmlns:a16="http://schemas.microsoft.com/office/drawing/2014/main" id="{4D00A0C8-6579-4A3F-BEBC-E26F2084D762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307" name="Rectangle 246">
          <a:extLst>
            <a:ext uri="{FF2B5EF4-FFF2-40B4-BE49-F238E27FC236}">
              <a16:creationId xmlns:a16="http://schemas.microsoft.com/office/drawing/2014/main" id="{99D8CF7E-AF8F-49CE-B3B9-05141E89C62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308" name="Rectangle 247">
          <a:extLst>
            <a:ext uri="{FF2B5EF4-FFF2-40B4-BE49-F238E27FC236}">
              <a16:creationId xmlns:a16="http://schemas.microsoft.com/office/drawing/2014/main" id="{9920B762-21D3-4F4A-BD1B-37BD87A89D90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309" name="Rectangle 248">
          <a:extLst>
            <a:ext uri="{FF2B5EF4-FFF2-40B4-BE49-F238E27FC236}">
              <a16:creationId xmlns:a16="http://schemas.microsoft.com/office/drawing/2014/main" id="{5150E160-0B59-4556-B8E3-93C60409478F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310" name="Rectangle 249">
          <a:extLst>
            <a:ext uri="{FF2B5EF4-FFF2-40B4-BE49-F238E27FC236}">
              <a16:creationId xmlns:a16="http://schemas.microsoft.com/office/drawing/2014/main" id="{E7F6592E-7EB7-4306-A7CB-84C0C68CB73C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311" name="Rectangle 250">
          <a:extLst>
            <a:ext uri="{FF2B5EF4-FFF2-40B4-BE49-F238E27FC236}">
              <a16:creationId xmlns:a16="http://schemas.microsoft.com/office/drawing/2014/main" id="{90D94D6E-38F5-4F17-B5FF-CFAF6E3FB57F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312" name="Rectangle 251">
          <a:extLst>
            <a:ext uri="{FF2B5EF4-FFF2-40B4-BE49-F238E27FC236}">
              <a16:creationId xmlns:a16="http://schemas.microsoft.com/office/drawing/2014/main" id="{F646C719-ADDA-4B61-9C7D-DB30E1F9486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313" name="Rectangle 252">
          <a:extLst>
            <a:ext uri="{FF2B5EF4-FFF2-40B4-BE49-F238E27FC236}">
              <a16:creationId xmlns:a16="http://schemas.microsoft.com/office/drawing/2014/main" id="{A7982C8B-6B9E-4D96-A8B7-40965E436320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314" name="Rectangle 253">
          <a:extLst>
            <a:ext uri="{FF2B5EF4-FFF2-40B4-BE49-F238E27FC236}">
              <a16:creationId xmlns:a16="http://schemas.microsoft.com/office/drawing/2014/main" id="{D370A827-BD65-4E1B-9203-4C086F0D00E6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315" name="Rectangle 254">
          <a:extLst>
            <a:ext uri="{FF2B5EF4-FFF2-40B4-BE49-F238E27FC236}">
              <a16:creationId xmlns:a16="http://schemas.microsoft.com/office/drawing/2014/main" id="{F3B1AED1-B8D4-448C-8C63-5D158CF528DC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1316" name="Rectangle 255">
          <a:extLst>
            <a:ext uri="{FF2B5EF4-FFF2-40B4-BE49-F238E27FC236}">
              <a16:creationId xmlns:a16="http://schemas.microsoft.com/office/drawing/2014/main" id="{48F6C19D-FC5C-4B5E-A96C-87DC8EDC9835}"/>
            </a:ext>
          </a:extLst>
        </xdr:cNvPr>
        <xdr:cNvSpPr>
          <a:spLocks noChangeArrowheads="1"/>
        </xdr:cNvSpPr>
      </xdr:nvSpPr>
      <xdr:spPr bwMode="auto">
        <a:xfrm>
          <a:off x="4200525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1317" name="Rectangle 256">
          <a:extLst>
            <a:ext uri="{FF2B5EF4-FFF2-40B4-BE49-F238E27FC236}">
              <a16:creationId xmlns:a16="http://schemas.microsoft.com/office/drawing/2014/main" id="{95F69AC4-7A79-4F46-A3BC-870768FC6C1E}"/>
            </a:ext>
          </a:extLst>
        </xdr:cNvPr>
        <xdr:cNvSpPr>
          <a:spLocks noChangeArrowheads="1"/>
        </xdr:cNvSpPr>
      </xdr:nvSpPr>
      <xdr:spPr bwMode="auto">
        <a:xfrm>
          <a:off x="50768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1318" name="Rectangle 257">
          <a:extLst>
            <a:ext uri="{FF2B5EF4-FFF2-40B4-BE49-F238E27FC236}">
              <a16:creationId xmlns:a16="http://schemas.microsoft.com/office/drawing/2014/main" id="{C76FEB59-6E0E-41ED-91B4-02AF6140C103}"/>
            </a:ext>
          </a:extLst>
        </xdr:cNvPr>
        <xdr:cNvSpPr>
          <a:spLocks noChangeArrowheads="1"/>
        </xdr:cNvSpPr>
      </xdr:nvSpPr>
      <xdr:spPr bwMode="auto">
        <a:xfrm>
          <a:off x="59531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1319" name="Rectangle 258">
          <a:extLst>
            <a:ext uri="{FF2B5EF4-FFF2-40B4-BE49-F238E27FC236}">
              <a16:creationId xmlns:a16="http://schemas.microsoft.com/office/drawing/2014/main" id="{696D46BC-B027-470A-AC71-CC227E4FED06}"/>
            </a:ext>
          </a:extLst>
        </xdr:cNvPr>
        <xdr:cNvSpPr>
          <a:spLocks noChangeArrowheads="1"/>
        </xdr:cNvSpPr>
      </xdr:nvSpPr>
      <xdr:spPr bwMode="auto">
        <a:xfrm>
          <a:off x="6829425" y="8115300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22</xdr:row>
      <xdr:rowOff>228600</xdr:rowOff>
    </xdr:from>
    <xdr:to>
      <xdr:col>10</xdr:col>
      <xdr:colOff>171450</xdr:colOff>
      <xdr:row>24</xdr:row>
      <xdr:rowOff>0</xdr:rowOff>
    </xdr:to>
    <xdr:sp macro="" textlink="">
      <xdr:nvSpPr>
        <xdr:cNvPr id="751320" name="Rectangle 263">
          <a:extLst>
            <a:ext uri="{FF2B5EF4-FFF2-40B4-BE49-F238E27FC236}">
              <a16:creationId xmlns:a16="http://schemas.microsoft.com/office/drawing/2014/main" id="{E6E10ABE-6EF3-449E-B16F-3388718BEDDB}"/>
            </a:ext>
          </a:extLst>
        </xdr:cNvPr>
        <xdr:cNvSpPr>
          <a:spLocks noChangeArrowheads="1"/>
        </xdr:cNvSpPr>
      </xdr:nvSpPr>
      <xdr:spPr bwMode="auto">
        <a:xfrm>
          <a:off x="4181475" y="5486400"/>
          <a:ext cx="84772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30</xdr:row>
      <xdr:rowOff>19050</xdr:rowOff>
    </xdr:from>
    <xdr:to>
      <xdr:col>10</xdr:col>
      <xdr:colOff>95250</xdr:colOff>
      <xdr:row>30</xdr:row>
      <xdr:rowOff>333375</xdr:rowOff>
    </xdr:to>
    <xdr:sp macro="" textlink="">
      <xdr:nvSpPr>
        <xdr:cNvPr id="751321" name="Rectangle 265">
          <a:extLst>
            <a:ext uri="{FF2B5EF4-FFF2-40B4-BE49-F238E27FC236}">
              <a16:creationId xmlns:a16="http://schemas.microsoft.com/office/drawing/2014/main" id="{794C067B-A310-4969-96CF-BDD9799D1DFB}"/>
            </a:ext>
          </a:extLst>
        </xdr:cNvPr>
        <xdr:cNvSpPr>
          <a:spLocks noChangeArrowheads="1"/>
        </xdr:cNvSpPr>
      </xdr:nvSpPr>
      <xdr:spPr bwMode="auto">
        <a:xfrm>
          <a:off x="4200525" y="71437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1322" name="Rectangle 266">
          <a:extLst>
            <a:ext uri="{FF2B5EF4-FFF2-40B4-BE49-F238E27FC236}">
              <a16:creationId xmlns:a16="http://schemas.microsoft.com/office/drawing/2014/main" id="{11E929F4-0A67-4139-AD83-EBECA8A64993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1323" name="Rectangle 273">
          <a:extLst>
            <a:ext uri="{FF2B5EF4-FFF2-40B4-BE49-F238E27FC236}">
              <a16:creationId xmlns:a16="http://schemas.microsoft.com/office/drawing/2014/main" id="{0638F78A-27AD-4DC2-A744-D22CE7E713EC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51324" name="Rectangle 274">
          <a:extLst>
            <a:ext uri="{FF2B5EF4-FFF2-40B4-BE49-F238E27FC236}">
              <a16:creationId xmlns:a16="http://schemas.microsoft.com/office/drawing/2014/main" id="{0BFA8029-5CFE-4567-81AD-4766BFF22455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228600</xdr:rowOff>
    </xdr:from>
    <xdr:to>
      <xdr:col>11</xdr:col>
      <xdr:colOff>0</xdr:colOff>
      <xdr:row>31</xdr:row>
      <xdr:rowOff>9525</xdr:rowOff>
    </xdr:to>
    <xdr:sp macro="" textlink="">
      <xdr:nvSpPr>
        <xdr:cNvPr id="751325" name="Rectangle 51">
          <a:extLst>
            <a:ext uri="{FF2B5EF4-FFF2-40B4-BE49-F238E27FC236}">
              <a16:creationId xmlns:a16="http://schemas.microsoft.com/office/drawing/2014/main" id="{4D38067F-0820-4745-A51C-06847E28C5EF}"/>
            </a:ext>
          </a:extLst>
        </xdr:cNvPr>
        <xdr:cNvSpPr>
          <a:spLocks noChangeArrowheads="1"/>
        </xdr:cNvSpPr>
      </xdr:nvSpPr>
      <xdr:spPr bwMode="auto">
        <a:xfrm>
          <a:off x="4181475" y="7105650"/>
          <a:ext cx="8667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1326" name="Rectangle 52">
          <a:extLst>
            <a:ext uri="{FF2B5EF4-FFF2-40B4-BE49-F238E27FC236}">
              <a16:creationId xmlns:a16="http://schemas.microsoft.com/office/drawing/2014/main" id="{4AB43BFF-5D56-45AF-8E9A-F2FE5C812154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51327" name="Rectangle 53">
          <a:extLst>
            <a:ext uri="{FF2B5EF4-FFF2-40B4-BE49-F238E27FC236}">
              <a16:creationId xmlns:a16="http://schemas.microsoft.com/office/drawing/2014/main" id="{5220AA4D-A1D2-495A-B558-FE99792F92E0}"/>
            </a:ext>
          </a:extLst>
        </xdr:cNvPr>
        <xdr:cNvSpPr>
          <a:spLocks noChangeArrowheads="1"/>
        </xdr:cNvSpPr>
      </xdr:nvSpPr>
      <xdr:spPr bwMode="auto">
        <a:xfrm>
          <a:off x="59531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1328" name="Rectangle 266">
          <a:extLst>
            <a:ext uri="{FF2B5EF4-FFF2-40B4-BE49-F238E27FC236}">
              <a16:creationId xmlns:a16="http://schemas.microsoft.com/office/drawing/2014/main" id="{49F61AF2-23C6-4429-9A3F-3E158CBE02DB}"/>
            </a:ext>
          </a:extLst>
        </xdr:cNvPr>
        <xdr:cNvSpPr>
          <a:spLocks noChangeArrowheads="1"/>
        </xdr:cNvSpPr>
      </xdr:nvSpPr>
      <xdr:spPr bwMode="auto">
        <a:xfrm>
          <a:off x="5076825" y="740092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17</xdr:col>
      <xdr:colOff>9525</xdr:colOff>
      <xdr:row>32</xdr:row>
      <xdr:rowOff>19050</xdr:rowOff>
    </xdr:to>
    <xdr:sp macro="" textlink="">
      <xdr:nvSpPr>
        <xdr:cNvPr id="751329" name="Rectangle 273">
          <a:extLst>
            <a:ext uri="{FF2B5EF4-FFF2-40B4-BE49-F238E27FC236}">
              <a16:creationId xmlns:a16="http://schemas.microsoft.com/office/drawing/2014/main" id="{71E2571B-C97B-40BD-BD52-161328867D4B}"/>
            </a:ext>
          </a:extLst>
        </xdr:cNvPr>
        <xdr:cNvSpPr>
          <a:spLocks noChangeArrowheads="1"/>
        </xdr:cNvSpPr>
      </xdr:nvSpPr>
      <xdr:spPr bwMode="auto">
        <a:xfrm>
          <a:off x="5048250" y="7372350"/>
          <a:ext cx="8953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0</xdr:rowOff>
    </xdr:from>
    <xdr:to>
      <xdr:col>22</xdr:col>
      <xdr:colOff>180975</xdr:colOff>
      <xdr:row>33</xdr:row>
      <xdr:rowOff>0</xdr:rowOff>
    </xdr:to>
    <xdr:sp macro="" textlink="">
      <xdr:nvSpPr>
        <xdr:cNvPr id="751330" name="Rectangle 274">
          <a:extLst>
            <a:ext uri="{FF2B5EF4-FFF2-40B4-BE49-F238E27FC236}">
              <a16:creationId xmlns:a16="http://schemas.microsoft.com/office/drawing/2014/main" id="{403BB924-DE91-4562-B393-98A0B9EAC9DD}"/>
            </a:ext>
          </a:extLst>
        </xdr:cNvPr>
        <xdr:cNvSpPr>
          <a:spLocks noChangeArrowheads="1"/>
        </xdr:cNvSpPr>
      </xdr:nvSpPr>
      <xdr:spPr bwMode="auto">
        <a:xfrm>
          <a:off x="5934075" y="7620000"/>
          <a:ext cx="8667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751331" name="1 Imagen">
          <a:extLst>
            <a:ext uri="{FF2B5EF4-FFF2-40B4-BE49-F238E27FC236}">
              <a16:creationId xmlns:a16="http://schemas.microsoft.com/office/drawing/2014/main" id="{6306F655-87BC-4379-AB5B-F6E3B68B3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466725</xdr:colOff>
      <xdr:row>5</xdr:row>
      <xdr:rowOff>228600</xdr:rowOff>
    </xdr:to>
    <xdr:pic>
      <xdr:nvPicPr>
        <xdr:cNvPr id="751332" name="Imagen 271">
          <a:extLst>
            <a:ext uri="{FF2B5EF4-FFF2-40B4-BE49-F238E27FC236}">
              <a16:creationId xmlns:a16="http://schemas.microsoft.com/office/drawing/2014/main" id="{D096586B-9620-4294-AC93-81F6CAE45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11</xdr:col>
      <xdr:colOff>0</xdr:colOff>
      <xdr:row>9</xdr:row>
      <xdr:rowOff>228600</xdr:rowOff>
    </xdr:to>
    <xdr:sp macro="" textlink="">
      <xdr:nvSpPr>
        <xdr:cNvPr id="749093" name="Rectangle 1">
          <a:extLst>
            <a:ext uri="{FF2B5EF4-FFF2-40B4-BE49-F238E27FC236}">
              <a16:creationId xmlns:a16="http://schemas.microsoft.com/office/drawing/2014/main" id="{B5C3CBB7-5291-4E04-A3CE-AD6C97C4A320}"/>
            </a:ext>
          </a:extLst>
        </xdr:cNvPr>
        <xdr:cNvSpPr>
          <a:spLocks noChangeArrowheads="1"/>
        </xdr:cNvSpPr>
      </xdr:nvSpPr>
      <xdr:spPr bwMode="auto">
        <a:xfrm>
          <a:off x="4152900" y="2266950"/>
          <a:ext cx="8763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161925</xdr:colOff>
      <xdr:row>10</xdr:row>
      <xdr:rowOff>228600</xdr:rowOff>
    </xdr:to>
    <xdr:sp macro="" textlink="">
      <xdr:nvSpPr>
        <xdr:cNvPr id="749094" name="Rectangle 2">
          <a:extLst>
            <a:ext uri="{FF2B5EF4-FFF2-40B4-BE49-F238E27FC236}">
              <a16:creationId xmlns:a16="http://schemas.microsoft.com/office/drawing/2014/main" id="{ED06C1A9-5417-44D7-8F2E-3E4045A9A509}"/>
            </a:ext>
          </a:extLst>
        </xdr:cNvPr>
        <xdr:cNvSpPr>
          <a:spLocks noChangeArrowheads="1"/>
        </xdr:cNvSpPr>
      </xdr:nvSpPr>
      <xdr:spPr bwMode="auto">
        <a:xfrm>
          <a:off x="5029200" y="2514600"/>
          <a:ext cx="9239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11</xdr:row>
      <xdr:rowOff>0</xdr:rowOff>
    </xdr:from>
    <xdr:to>
      <xdr:col>22</xdr:col>
      <xdr:colOff>219075</xdr:colOff>
      <xdr:row>11</xdr:row>
      <xdr:rowOff>247650</xdr:rowOff>
    </xdr:to>
    <xdr:sp macro="" textlink="">
      <xdr:nvSpPr>
        <xdr:cNvPr id="749095" name="Rectangle 3">
          <a:extLst>
            <a:ext uri="{FF2B5EF4-FFF2-40B4-BE49-F238E27FC236}">
              <a16:creationId xmlns:a16="http://schemas.microsoft.com/office/drawing/2014/main" id="{468423AA-6C73-4E90-A1C9-41BAF27184F8}"/>
            </a:ext>
          </a:extLst>
        </xdr:cNvPr>
        <xdr:cNvSpPr>
          <a:spLocks noChangeArrowheads="1"/>
        </xdr:cNvSpPr>
      </xdr:nvSpPr>
      <xdr:spPr bwMode="auto">
        <a:xfrm>
          <a:off x="5962650" y="276225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12</xdr:row>
      <xdr:rowOff>9525</xdr:rowOff>
    </xdr:from>
    <xdr:to>
      <xdr:col>28</xdr:col>
      <xdr:colOff>180975</xdr:colOff>
      <xdr:row>12</xdr:row>
      <xdr:rowOff>219075</xdr:rowOff>
    </xdr:to>
    <xdr:sp macro="" textlink="">
      <xdr:nvSpPr>
        <xdr:cNvPr id="749096" name="Rectangle 4">
          <a:extLst>
            <a:ext uri="{FF2B5EF4-FFF2-40B4-BE49-F238E27FC236}">
              <a16:creationId xmlns:a16="http://schemas.microsoft.com/office/drawing/2014/main" id="{28E2D228-B186-45DC-B780-F53A995D9052}"/>
            </a:ext>
          </a:extLst>
        </xdr:cNvPr>
        <xdr:cNvSpPr>
          <a:spLocks noChangeArrowheads="1"/>
        </xdr:cNvSpPr>
      </xdr:nvSpPr>
      <xdr:spPr bwMode="auto">
        <a:xfrm>
          <a:off x="6896100" y="301942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16</xdr:row>
      <xdr:rowOff>19050</xdr:rowOff>
    </xdr:from>
    <xdr:to>
      <xdr:col>10</xdr:col>
      <xdr:colOff>95250</xdr:colOff>
      <xdr:row>16</xdr:row>
      <xdr:rowOff>333375</xdr:rowOff>
    </xdr:to>
    <xdr:sp macro="" textlink="">
      <xdr:nvSpPr>
        <xdr:cNvPr id="749097" name="Rectangle 5">
          <a:extLst>
            <a:ext uri="{FF2B5EF4-FFF2-40B4-BE49-F238E27FC236}">
              <a16:creationId xmlns:a16="http://schemas.microsoft.com/office/drawing/2014/main" id="{775676EA-9C9D-4B09-BA8D-802E1D87532A}"/>
            </a:ext>
          </a:extLst>
        </xdr:cNvPr>
        <xdr:cNvSpPr>
          <a:spLocks noChangeArrowheads="1"/>
        </xdr:cNvSpPr>
      </xdr:nvSpPr>
      <xdr:spPr bwMode="auto">
        <a:xfrm>
          <a:off x="4171950" y="39052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749098" name="Rectangle 6">
          <a:extLst>
            <a:ext uri="{FF2B5EF4-FFF2-40B4-BE49-F238E27FC236}">
              <a16:creationId xmlns:a16="http://schemas.microsoft.com/office/drawing/2014/main" id="{6727E8B1-6D97-48CF-BA9A-1EE3E7F54867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18</xdr:row>
      <xdr:rowOff>0</xdr:rowOff>
    </xdr:from>
    <xdr:to>
      <xdr:col>22</xdr:col>
      <xdr:colOff>219075</xdr:colOff>
      <xdr:row>19</xdr:row>
      <xdr:rowOff>9525</xdr:rowOff>
    </xdr:to>
    <xdr:sp macro="" textlink="">
      <xdr:nvSpPr>
        <xdr:cNvPr id="749099" name="Rectangle 7">
          <a:extLst>
            <a:ext uri="{FF2B5EF4-FFF2-40B4-BE49-F238E27FC236}">
              <a16:creationId xmlns:a16="http://schemas.microsoft.com/office/drawing/2014/main" id="{DECC985F-60F4-4364-A372-268331EB8F2C}"/>
            </a:ext>
          </a:extLst>
        </xdr:cNvPr>
        <xdr:cNvSpPr>
          <a:spLocks noChangeArrowheads="1"/>
        </xdr:cNvSpPr>
      </xdr:nvSpPr>
      <xdr:spPr bwMode="auto">
        <a:xfrm>
          <a:off x="5981700" y="4381500"/>
          <a:ext cx="895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19</xdr:row>
      <xdr:rowOff>9525</xdr:rowOff>
    </xdr:from>
    <xdr:to>
      <xdr:col>28</xdr:col>
      <xdr:colOff>180975</xdr:colOff>
      <xdr:row>20</xdr:row>
      <xdr:rowOff>0</xdr:rowOff>
    </xdr:to>
    <xdr:sp macro="" textlink="">
      <xdr:nvSpPr>
        <xdr:cNvPr id="749100" name="Rectangle 8">
          <a:extLst>
            <a:ext uri="{FF2B5EF4-FFF2-40B4-BE49-F238E27FC236}">
              <a16:creationId xmlns:a16="http://schemas.microsoft.com/office/drawing/2014/main" id="{A1C5618F-89B5-4FDD-BBC2-DFD309E2B6DE}"/>
            </a:ext>
          </a:extLst>
        </xdr:cNvPr>
        <xdr:cNvSpPr>
          <a:spLocks noChangeArrowheads="1"/>
        </xdr:cNvSpPr>
      </xdr:nvSpPr>
      <xdr:spPr bwMode="auto">
        <a:xfrm>
          <a:off x="6877050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01" name="Rectangle 9">
          <a:extLst>
            <a:ext uri="{FF2B5EF4-FFF2-40B4-BE49-F238E27FC236}">
              <a16:creationId xmlns:a16="http://schemas.microsoft.com/office/drawing/2014/main" id="{0BC28E7A-0605-45B2-B5A3-7D8EF3CD3058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02" name="Rectangle 10">
          <a:extLst>
            <a:ext uri="{FF2B5EF4-FFF2-40B4-BE49-F238E27FC236}">
              <a16:creationId xmlns:a16="http://schemas.microsoft.com/office/drawing/2014/main" id="{27E10059-85C1-4ABF-8491-C5E133660325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03" name="Rectangle 11">
          <a:extLst>
            <a:ext uri="{FF2B5EF4-FFF2-40B4-BE49-F238E27FC236}">
              <a16:creationId xmlns:a16="http://schemas.microsoft.com/office/drawing/2014/main" id="{EF150D5E-5EEB-425F-A92F-AE6011A988B4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04" name="Rectangle 12">
          <a:extLst>
            <a:ext uri="{FF2B5EF4-FFF2-40B4-BE49-F238E27FC236}">
              <a16:creationId xmlns:a16="http://schemas.microsoft.com/office/drawing/2014/main" id="{A1DA3291-8444-4F93-BFA0-28C700535E90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05" name="Rectangle 13">
          <a:extLst>
            <a:ext uri="{FF2B5EF4-FFF2-40B4-BE49-F238E27FC236}">
              <a16:creationId xmlns:a16="http://schemas.microsoft.com/office/drawing/2014/main" id="{615F161A-D8F5-4364-8017-6A49D2173772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06" name="Rectangle 14">
          <a:extLst>
            <a:ext uri="{FF2B5EF4-FFF2-40B4-BE49-F238E27FC236}">
              <a16:creationId xmlns:a16="http://schemas.microsoft.com/office/drawing/2014/main" id="{AD72FF80-6D1F-4684-A0DF-C0AD0A854A07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07" name="Rectangle 15">
          <a:extLst>
            <a:ext uri="{FF2B5EF4-FFF2-40B4-BE49-F238E27FC236}">
              <a16:creationId xmlns:a16="http://schemas.microsoft.com/office/drawing/2014/main" id="{94A8273A-0D1B-4C87-B1A3-09D25EC5AF45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08" name="Rectangle 16">
          <a:extLst>
            <a:ext uri="{FF2B5EF4-FFF2-40B4-BE49-F238E27FC236}">
              <a16:creationId xmlns:a16="http://schemas.microsoft.com/office/drawing/2014/main" id="{6BEC0443-F0E1-4F8B-81EC-D1C1948E5811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09" name="Rectangle 17">
          <a:extLst>
            <a:ext uri="{FF2B5EF4-FFF2-40B4-BE49-F238E27FC236}">
              <a16:creationId xmlns:a16="http://schemas.microsoft.com/office/drawing/2014/main" id="{83C0C223-CCD2-4975-91CA-3F08CB791058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10" name="Rectangle 18">
          <a:extLst>
            <a:ext uri="{FF2B5EF4-FFF2-40B4-BE49-F238E27FC236}">
              <a16:creationId xmlns:a16="http://schemas.microsoft.com/office/drawing/2014/main" id="{1D230FCA-A477-448E-B92F-C89EB0BBE376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11" name="Rectangle 19">
          <a:extLst>
            <a:ext uri="{FF2B5EF4-FFF2-40B4-BE49-F238E27FC236}">
              <a16:creationId xmlns:a16="http://schemas.microsoft.com/office/drawing/2014/main" id="{C20E28C8-9058-4378-985A-811AE1EB6A5C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49112" name="Rectangle 21">
          <a:extLst>
            <a:ext uri="{FF2B5EF4-FFF2-40B4-BE49-F238E27FC236}">
              <a16:creationId xmlns:a16="http://schemas.microsoft.com/office/drawing/2014/main" id="{E4FB8B09-1A8E-4935-839B-261ABC04B0FA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49113" name="Rectangle 22">
          <a:extLst>
            <a:ext uri="{FF2B5EF4-FFF2-40B4-BE49-F238E27FC236}">
              <a16:creationId xmlns:a16="http://schemas.microsoft.com/office/drawing/2014/main" id="{6DAE883B-72F4-4CE9-8D04-AD3104678FEE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49114" name="Rectangle 23">
          <a:extLst>
            <a:ext uri="{FF2B5EF4-FFF2-40B4-BE49-F238E27FC236}">
              <a16:creationId xmlns:a16="http://schemas.microsoft.com/office/drawing/2014/main" id="{71D59331-C1DB-4A9D-9675-7D75F829BE0F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49115" name="Rectangle 24">
          <a:extLst>
            <a:ext uri="{FF2B5EF4-FFF2-40B4-BE49-F238E27FC236}">
              <a16:creationId xmlns:a16="http://schemas.microsoft.com/office/drawing/2014/main" id="{78B076C1-10D5-4925-9B43-0341D8F5D320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49116" name="Rectangle 25">
          <a:extLst>
            <a:ext uri="{FF2B5EF4-FFF2-40B4-BE49-F238E27FC236}">
              <a16:creationId xmlns:a16="http://schemas.microsoft.com/office/drawing/2014/main" id="{8F797A9D-383F-4B49-BFC8-2D0FDC688D6E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49117" name="Rectangle 26">
          <a:extLst>
            <a:ext uri="{FF2B5EF4-FFF2-40B4-BE49-F238E27FC236}">
              <a16:creationId xmlns:a16="http://schemas.microsoft.com/office/drawing/2014/main" id="{90426AB9-1B74-493D-A0CD-1573727033F4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18" name="Rectangle 27">
          <a:extLst>
            <a:ext uri="{FF2B5EF4-FFF2-40B4-BE49-F238E27FC236}">
              <a16:creationId xmlns:a16="http://schemas.microsoft.com/office/drawing/2014/main" id="{AE7E3343-CD1B-44C0-9548-367C38429EBC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19" name="Rectangle 28">
          <a:extLst>
            <a:ext uri="{FF2B5EF4-FFF2-40B4-BE49-F238E27FC236}">
              <a16:creationId xmlns:a16="http://schemas.microsoft.com/office/drawing/2014/main" id="{8A0E7CF8-7112-42A2-8D50-19F7224401B8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20" name="Rectangle 29">
          <a:extLst>
            <a:ext uri="{FF2B5EF4-FFF2-40B4-BE49-F238E27FC236}">
              <a16:creationId xmlns:a16="http://schemas.microsoft.com/office/drawing/2014/main" id="{BC643277-2A22-43E5-89EE-AC79E9368E38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21" name="Rectangle 30">
          <a:extLst>
            <a:ext uri="{FF2B5EF4-FFF2-40B4-BE49-F238E27FC236}">
              <a16:creationId xmlns:a16="http://schemas.microsoft.com/office/drawing/2014/main" id="{287940A9-EA40-4CE6-8888-1919C6B08A2A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22" name="Rectangle 31">
          <a:extLst>
            <a:ext uri="{FF2B5EF4-FFF2-40B4-BE49-F238E27FC236}">
              <a16:creationId xmlns:a16="http://schemas.microsoft.com/office/drawing/2014/main" id="{8C8517A2-6138-4A99-ADA4-A0BC7E468559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23" name="Rectangle 32">
          <a:extLst>
            <a:ext uri="{FF2B5EF4-FFF2-40B4-BE49-F238E27FC236}">
              <a16:creationId xmlns:a16="http://schemas.microsoft.com/office/drawing/2014/main" id="{93E9DAC1-7F3C-4A02-8191-8006919CE07E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24" name="Rectangle 33">
          <a:extLst>
            <a:ext uri="{FF2B5EF4-FFF2-40B4-BE49-F238E27FC236}">
              <a16:creationId xmlns:a16="http://schemas.microsoft.com/office/drawing/2014/main" id="{4228C2D5-B576-45B3-B0F0-83FD260DD0EE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25" name="Rectangle 34">
          <a:extLst>
            <a:ext uri="{FF2B5EF4-FFF2-40B4-BE49-F238E27FC236}">
              <a16:creationId xmlns:a16="http://schemas.microsoft.com/office/drawing/2014/main" id="{36F183D8-B763-46C1-BA90-BC3048952B04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26" name="Rectangle 35">
          <a:extLst>
            <a:ext uri="{FF2B5EF4-FFF2-40B4-BE49-F238E27FC236}">
              <a16:creationId xmlns:a16="http://schemas.microsoft.com/office/drawing/2014/main" id="{4C3070CD-F6AC-4D8C-ADF9-CDE0B7BD316D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27" name="Rectangle 36">
          <a:extLst>
            <a:ext uri="{FF2B5EF4-FFF2-40B4-BE49-F238E27FC236}">
              <a16:creationId xmlns:a16="http://schemas.microsoft.com/office/drawing/2014/main" id="{73A1C985-684A-4D8B-85F4-C607B712A522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28" name="Rectangle 37">
          <a:extLst>
            <a:ext uri="{FF2B5EF4-FFF2-40B4-BE49-F238E27FC236}">
              <a16:creationId xmlns:a16="http://schemas.microsoft.com/office/drawing/2014/main" id="{62493337-3861-4574-B125-A38820A9430E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29" name="Rectangle 38">
          <a:extLst>
            <a:ext uri="{FF2B5EF4-FFF2-40B4-BE49-F238E27FC236}">
              <a16:creationId xmlns:a16="http://schemas.microsoft.com/office/drawing/2014/main" id="{0431431D-BDFC-4480-9395-DA7376443E49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30" name="Rectangle 39">
          <a:extLst>
            <a:ext uri="{FF2B5EF4-FFF2-40B4-BE49-F238E27FC236}">
              <a16:creationId xmlns:a16="http://schemas.microsoft.com/office/drawing/2014/main" id="{C2012314-D508-4AF2-818A-BE31EA94E691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31" name="Rectangle 40">
          <a:extLst>
            <a:ext uri="{FF2B5EF4-FFF2-40B4-BE49-F238E27FC236}">
              <a16:creationId xmlns:a16="http://schemas.microsoft.com/office/drawing/2014/main" id="{4F531F58-430F-45C5-AEC5-5FC8A4C9303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32" name="Rectangle 41">
          <a:extLst>
            <a:ext uri="{FF2B5EF4-FFF2-40B4-BE49-F238E27FC236}">
              <a16:creationId xmlns:a16="http://schemas.microsoft.com/office/drawing/2014/main" id="{67C6E62C-3D70-4059-A5B6-5E98492C6414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49133" name="Rectangle 42">
          <a:extLst>
            <a:ext uri="{FF2B5EF4-FFF2-40B4-BE49-F238E27FC236}">
              <a16:creationId xmlns:a16="http://schemas.microsoft.com/office/drawing/2014/main" id="{D652453F-5D2F-4893-BAAF-558779A01DA4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49134" name="Rectangle 43">
          <a:extLst>
            <a:ext uri="{FF2B5EF4-FFF2-40B4-BE49-F238E27FC236}">
              <a16:creationId xmlns:a16="http://schemas.microsoft.com/office/drawing/2014/main" id="{B7B86682-0A19-4592-9A41-92CA6BBDAD5B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35" name="Rectangle 44">
          <a:extLst>
            <a:ext uri="{FF2B5EF4-FFF2-40B4-BE49-F238E27FC236}">
              <a16:creationId xmlns:a16="http://schemas.microsoft.com/office/drawing/2014/main" id="{DB581196-C423-4398-B219-B7F54A612D66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49136" name="Rectangle 45">
          <a:extLst>
            <a:ext uri="{FF2B5EF4-FFF2-40B4-BE49-F238E27FC236}">
              <a16:creationId xmlns:a16="http://schemas.microsoft.com/office/drawing/2014/main" id="{75A2FFB4-E569-41DC-960A-A42F9C776BD4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49137" name="Rectangle 46">
          <a:extLst>
            <a:ext uri="{FF2B5EF4-FFF2-40B4-BE49-F238E27FC236}">
              <a16:creationId xmlns:a16="http://schemas.microsoft.com/office/drawing/2014/main" id="{07BFF786-E789-45FF-81CE-86283BD5013B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23</xdr:row>
      <xdr:rowOff>0</xdr:rowOff>
    </xdr:from>
    <xdr:to>
      <xdr:col>11</xdr:col>
      <xdr:colOff>0</xdr:colOff>
      <xdr:row>23</xdr:row>
      <xdr:rowOff>228600</xdr:rowOff>
    </xdr:to>
    <xdr:sp macro="" textlink="">
      <xdr:nvSpPr>
        <xdr:cNvPr id="749138" name="Rectangle 47">
          <a:extLst>
            <a:ext uri="{FF2B5EF4-FFF2-40B4-BE49-F238E27FC236}">
              <a16:creationId xmlns:a16="http://schemas.microsoft.com/office/drawing/2014/main" id="{520CCCB2-C3A1-4C77-AA15-077A5BEE5242}"/>
            </a:ext>
          </a:extLst>
        </xdr:cNvPr>
        <xdr:cNvSpPr>
          <a:spLocks noChangeArrowheads="1"/>
        </xdr:cNvSpPr>
      </xdr:nvSpPr>
      <xdr:spPr bwMode="auto">
        <a:xfrm>
          <a:off x="4143375" y="5505450"/>
          <a:ext cx="8858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24</xdr:row>
      <xdr:rowOff>9525</xdr:rowOff>
    </xdr:from>
    <xdr:to>
      <xdr:col>16</xdr:col>
      <xdr:colOff>161925</xdr:colOff>
      <xdr:row>25</xdr:row>
      <xdr:rowOff>19050</xdr:rowOff>
    </xdr:to>
    <xdr:sp macro="" textlink="">
      <xdr:nvSpPr>
        <xdr:cNvPr id="749139" name="Rectangle 48">
          <a:extLst>
            <a:ext uri="{FF2B5EF4-FFF2-40B4-BE49-F238E27FC236}">
              <a16:creationId xmlns:a16="http://schemas.microsoft.com/office/drawing/2014/main" id="{A6C3D1D3-A691-4E99-A547-F67B371CC1AA}"/>
            </a:ext>
          </a:extLst>
        </xdr:cNvPr>
        <xdr:cNvSpPr>
          <a:spLocks noChangeArrowheads="1"/>
        </xdr:cNvSpPr>
      </xdr:nvSpPr>
      <xdr:spPr bwMode="auto">
        <a:xfrm>
          <a:off x="5038725" y="5762625"/>
          <a:ext cx="914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180975</xdr:colOff>
      <xdr:row>25</xdr:row>
      <xdr:rowOff>0</xdr:rowOff>
    </xdr:from>
    <xdr:to>
      <xdr:col>22</xdr:col>
      <xdr:colOff>219075</xdr:colOff>
      <xdr:row>25</xdr:row>
      <xdr:rowOff>228600</xdr:rowOff>
    </xdr:to>
    <xdr:sp macro="" textlink="">
      <xdr:nvSpPr>
        <xdr:cNvPr id="749140" name="Rectangle 49">
          <a:extLst>
            <a:ext uri="{FF2B5EF4-FFF2-40B4-BE49-F238E27FC236}">
              <a16:creationId xmlns:a16="http://schemas.microsoft.com/office/drawing/2014/main" id="{183C8BA2-C790-464F-9BB6-46DFFE36DF42}"/>
            </a:ext>
          </a:extLst>
        </xdr:cNvPr>
        <xdr:cNvSpPr>
          <a:spLocks noChangeArrowheads="1"/>
        </xdr:cNvSpPr>
      </xdr:nvSpPr>
      <xdr:spPr bwMode="auto">
        <a:xfrm>
          <a:off x="5972175" y="6000750"/>
          <a:ext cx="9048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26</xdr:row>
      <xdr:rowOff>0</xdr:rowOff>
    </xdr:from>
    <xdr:to>
      <xdr:col>28</xdr:col>
      <xdr:colOff>171450</xdr:colOff>
      <xdr:row>26</xdr:row>
      <xdr:rowOff>228600</xdr:rowOff>
    </xdr:to>
    <xdr:sp macro="" textlink="">
      <xdr:nvSpPr>
        <xdr:cNvPr id="749141" name="Rectangle 50">
          <a:extLst>
            <a:ext uri="{FF2B5EF4-FFF2-40B4-BE49-F238E27FC236}">
              <a16:creationId xmlns:a16="http://schemas.microsoft.com/office/drawing/2014/main" id="{6B062748-6089-4981-83E1-7EA54B36088F}"/>
            </a:ext>
          </a:extLst>
        </xdr:cNvPr>
        <xdr:cNvSpPr>
          <a:spLocks noChangeArrowheads="1"/>
        </xdr:cNvSpPr>
      </xdr:nvSpPr>
      <xdr:spPr bwMode="auto">
        <a:xfrm>
          <a:off x="6896100" y="6248400"/>
          <a:ext cx="847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247650</xdr:rowOff>
    </xdr:from>
    <xdr:to>
      <xdr:col>11</xdr:col>
      <xdr:colOff>0</xdr:colOff>
      <xdr:row>31</xdr:row>
      <xdr:rowOff>9525</xdr:rowOff>
    </xdr:to>
    <xdr:sp macro="" textlink="">
      <xdr:nvSpPr>
        <xdr:cNvPr id="749142" name="Rectangle 51">
          <a:extLst>
            <a:ext uri="{FF2B5EF4-FFF2-40B4-BE49-F238E27FC236}">
              <a16:creationId xmlns:a16="http://schemas.microsoft.com/office/drawing/2014/main" id="{B1185DB7-7230-4D24-B2F6-0DCB9B050C3B}"/>
            </a:ext>
          </a:extLst>
        </xdr:cNvPr>
        <xdr:cNvSpPr>
          <a:spLocks noChangeArrowheads="1"/>
        </xdr:cNvSpPr>
      </xdr:nvSpPr>
      <xdr:spPr bwMode="auto">
        <a:xfrm>
          <a:off x="4152900" y="7124700"/>
          <a:ext cx="8763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49143" name="Rectangle 52">
          <a:extLst>
            <a:ext uri="{FF2B5EF4-FFF2-40B4-BE49-F238E27FC236}">
              <a16:creationId xmlns:a16="http://schemas.microsoft.com/office/drawing/2014/main" id="{55511C17-F1B2-473D-A2C0-074522D11DCD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49144" name="Rectangle 53">
          <a:extLst>
            <a:ext uri="{FF2B5EF4-FFF2-40B4-BE49-F238E27FC236}">
              <a16:creationId xmlns:a16="http://schemas.microsoft.com/office/drawing/2014/main" id="{70802D3F-CDFE-452B-A568-CCDBE5C706CD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33</xdr:row>
      <xdr:rowOff>9525</xdr:rowOff>
    </xdr:from>
    <xdr:to>
      <xdr:col>28</xdr:col>
      <xdr:colOff>180975</xdr:colOff>
      <xdr:row>33</xdr:row>
      <xdr:rowOff>219075</xdr:rowOff>
    </xdr:to>
    <xdr:sp macro="" textlink="">
      <xdr:nvSpPr>
        <xdr:cNvPr id="749145" name="Rectangle 54">
          <a:extLst>
            <a:ext uri="{FF2B5EF4-FFF2-40B4-BE49-F238E27FC236}">
              <a16:creationId xmlns:a16="http://schemas.microsoft.com/office/drawing/2014/main" id="{1903D8C0-08E6-4743-8891-5E21E5E1C479}"/>
            </a:ext>
          </a:extLst>
        </xdr:cNvPr>
        <xdr:cNvSpPr>
          <a:spLocks noChangeArrowheads="1"/>
        </xdr:cNvSpPr>
      </xdr:nvSpPr>
      <xdr:spPr bwMode="auto">
        <a:xfrm>
          <a:off x="6877050" y="7877175"/>
          <a:ext cx="876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46" name="Rectangle 55">
          <a:extLst>
            <a:ext uri="{FF2B5EF4-FFF2-40B4-BE49-F238E27FC236}">
              <a16:creationId xmlns:a16="http://schemas.microsoft.com/office/drawing/2014/main" id="{09650DB4-43C6-46E6-A410-19EB19243D71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47" name="Rectangle 56">
          <a:extLst>
            <a:ext uri="{FF2B5EF4-FFF2-40B4-BE49-F238E27FC236}">
              <a16:creationId xmlns:a16="http://schemas.microsoft.com/office/drawing/2014/main" id="{C2ACFE05-0B96-41D2-8724-41A0126CB21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48" name="Rectangle 57">
          <a:extLst>
            <a:ext uri="{FF2B5EF4-FFF2-40B4-BE49-F238E27FC236}">
              <a16:creationId xmlns:a16="http://schemas.microsoft.com/office/drawing/2014/main" id="{6649D26D-7F6F-4B98-AE33-3234A81A61B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49" name="Rectangle 58">
          <a:extLst>
            <a:ext uri="{FF2B5EF4-FFF2-40B4-BE49-F238E27FC236}">
              <a16:creationId xmlns:a16="http://schemas.microsoft.com/office/drawing/2014/main" id="{BFAFB591-38E0-4F50-A57A-4C2FD633772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50" name="Rectangle 59">
          <a:extLst>
            <a:ext uri="{FF2B5EF4-FFF2-40B4-BE49-F238E27FC236}">
              <a16:creationId xmlns:a16="http://schemas.microsoft.com/office/drawing/2014/main" id="{1865F883-08B1-4671-BB38-2149D6E89C2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51" name="Rectangle 60">
          <a:extLst>
            <a:ext uri="{FF2B5EF4-FFF2-40B4-BE49-F238E27FC236}">
              <a16:creationId xmlns:a16="http://schemas.microsoft.com/office/drawing/2014/main" id="{8C24A05D-C96E-47EB-8A90-D10053E4096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52" name="Rectangle 61">
          <a:extLst>
            <a:ext uri="{FF2B5EF4-FFF2-40B4-BE49-F238E27FC236}">
              <a16:creationId xmlns:a16="http://schemas.microsoft.com/office/drawing/2014/main" id="{59FD2C86-151F-4667-B407-DD7A6519A23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53" name="Rectangle 62">
          <a:extLst>
            <a:ext uri="{FF2B5EF4-FFF2-40B4-BE49-F238E27FC236}">
              <a16:creationId xmlns:a16="http://schemas.microsoft.com/office/drawing/2014/main" id="{AD8CC024-6B5E-4409-98D7-485C736C75F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54" name="Rectangle 63">
          <a:extLst>
            <a:ext uri="{FF2B5EF4-FFF2-40B4-BE49-F238E27FC236}">
              <a16:creationId xmlns:a16="http://schemas.microsoft.com/office/drawing/2014/main" id="{90A106DC-81CD-4C3A-9D33-F8461DEF205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55" name="Rectangle 64">
          <a:extLst>
            <a:ext uri="{FF2B5EF4-FFF2-40B4-BE49-F238E27FC236}">
              <a16:creationId xmlns:a16="http://schemas.microsoft.com/office/drawing/2014/main" id="{15E51AED-EF94-4434-91A6-2FCE89DAF80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56" name="Rectangle 65">
          <a:extLst>
            <a:ext uri="{FF2B5EF4-FFF2-40B4-BE49-F238E27FC236}">
              <a16:creationId xmlns:a16="http://schemas.microsoft.com/office/drawing/2014/main" id="{B8D76EE1-FFD5-4ACB-BDDA-CCBFE999C29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57" name="Rectangle 66">
          <a:extLst>
            <a:ext uri="{FF2B5EF4-FFF2-40B4-BE49-F238E27FC236}">
              <a16:creationId xmlns:a16="http://schemas.microsoft.com/office/drawing/2014/main" id="{39243E6B-C767-4FF8-A968-F9E9E409EB6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58" name="Rectangle 67">
          <a:extLst>
            <a:ext uri="{FF2B5EF4-FFF2-40B4-BE49-F238E27FC236}">
              <a16:creationId xmlns:a16="http://schemas.microsoft.com/office/drawing/2014/main" id="{323A4970-518B-4DCC-BAFD-887B8F31217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59" name="Rectangle 68">
          <a:extLst>
            <a:ext uri="{FF2B5EF4-FFF2-40B4-BE49-F238E27FC236}">
              <a16:creationId xmlns:a16="http://schemas.microsoft.com/office/drawing/2014/main" id="{D295E4D8-E653-495E-99DB-2B9121362EB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60" name="Rectangle 69">
          <a:extLst>
            <a:ext uri="{FF2B5EF4-FFF2-40B4-BE49-F238E27FC236}">
              <a16:creationId xmlns:a16="http://schemas.microsoft.com/office/drawing/2014/main" id="{745F6B9C-B368-4435-A6E9-B191785AA08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61" name="Rectangle 70">
          <a:extLst>
            <a:ext uri="{FF2B5EF4-FFF2-40B4-BE49-F238E27FC236}">
              <a16:creationId xmlns:a16="http://schemas.microsoft.com/office/drawing/2014/main" id="{8996CDDF-02A2-45CC-8390-CF2F83DB2B3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62" name="Rectangle 71">
          <a:extLst>
            <a:ext uri="{FF2B5EF4-FFF2-40B4-BE49-F238E27FC236}">
              <a16:creationId xmlns:a16="http://schemas.microsoft.com/office/drawing/2014/main" id="{C3BF2B8D-2808-4512-834D-8B9B44C2B50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63" name="Rectangle 72">
          <a:extLst>
            <a:ext uri="{FF2B5EF4-FFF2-40B4-BE49-F238E27FC236}">
              <a16:creationId xmlns:a16="http://schemas.microsoft.com/office/drawing/2014/main" id="{83453A1E-FD48-49A0-AB69-4020DF3A3B8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64" name="Rectangle 73">
          <a:extLst>
            <a:ext uri="{FF2B5EF4-FFF2-40B4-BE49-F238E27FC236}">
              <a16:creationId xmlns:a16="http://schemas.microsoft.com/office/drawing/2014/main" id="{4E068BDC-FC8B-437E-9F61-5AEC11FFCE3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65" name="Rectangle 74">
          <a:extLst>
            <a:ext uri="{FF2B5EF4-FFF2-40B4-BE49-F238E27FC236}">
              <a16:creationId xmlns:a16="http://schemas.microsoft.com/office/drawing/2014/main" id="{7E739AA8-27E1-4904-A5FF-F7CC161BA61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66" name="Rectangle 75">
          <a:extLst>
            <a:ext uri="{FF2B5EF4-FFF2-40B4-BE49-F238E27FC236}">
              <a16:creationId xmlns:a16="http://schemas.microsoft.com/office/drawing/2014/main" id="{421D1425-04E6-4D32-9703-FEC75818EA0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67" name="Rectangle 76">
          <a:extLst>
            <a:ext uri="{FF2B5EF4-FFF2-40B4-BE49-F238E27FC236}">
              <a16:creationId xmlns:a16="http://schemas.microsoft.com/office/drawing/2014/main" id="{ED558430-F5C7-466C-A7DB-2E6E7D67AF9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68" name="Rectangle 77">
          <a:extLst>
            <a:ext uri="{FF2B5EF4-FFF2-40B4-BE49-F238E27FC236}">
              <a16:creationId xmlns:a16="http://schemas.microsoft.com/office/drawing/2014/main" id="{33AF9FBF-F8F8-4454-BB1E-C4D5C4C7543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69" name="Rectangle 78">
          <a:extLst>
            <a:ext uri="{FF2B5EF4-FFF2-40B4-BE49-F238E27FC236}">
              <a16:creationId xmlns:a16="http://schemas.microsoft.com/office/drawing/2014/main" id="{8BC957C2-F599-4A09-ACAF-5661C18CC6E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70" name="Rectangle 79">
          <a:extLst>
            <a:ext uri="{FF2B5EF4-FFF2-40B4-BE49-F238E27FC236}">
              <a16:creationId xmlns:a16="http://schemas.microsoft.com/office/drawing/2014/main" id="{8E553EF6-44C2-4E38-9834-4A1D15EB7FF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71" name="Rectangle 80">
          <a:extLst>
            <a:ext uri="{FF2B5EF4-FFF2-40B4-BE49-F238E27FC236}">
              <a16:creationId xmlns:a16="http://schemas.microsoft.com/office/drawing/2014/main" id="{48A61D84-F165-4A85-A66E-38820912A03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72" name="Rectangle 81">
          <a:extLst>
            <a:ext uri="{FF2B5EF4-FFF2-40B4-BE49-F238E27FC236}">
              <a16:creationId xmlns:a16="http://schemas.microsoft.com/office/drawing/2014/main" id="{98200F47-4938-490E-BA1A-98B34303AC7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73" name="Rectangle 82">
          <a:extLst>
            <a:ext uri="{FF2B5EF4-FFF2-40B4-BE49-F238E27FC236}">
              <a16:creationId xmlns:a16="http://schemas.microsoft.com/office/drawing/2014/main" id="{0B4F9D35-B742-4EA9-A926-44F0FF486D2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74" name="Rectangle 83">
          <a:extLst>
            <a:ext uri="{FF2B5EF4-FFF2-40B4-BE49-F238E27FC236}">
              <a16:creationId xmlns:a16="http://schemas.microsoft.com/office/drawing/2014/main" id="{CA6F15F0-4E6C-4045-99A6-E7FA9B4FD59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75" name="Rectangle 84">
          <a:extLst>
            <a:ext uri="{FF2B5EF4-FFF2-40B4-BE49-F238E27FC236}">
              <a16:creationId xmlns:a16="http://schemas.microsoft.com/office/drawing/2014/main" id="{5AE5900C-37CC-499E-BEC2-B65503DF033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76" name="Rectangle 85">
          <a:extLst>
            <a:ext uri="{FF2B5EF4-FFF2-40B4-BE49-F238E27FC236}">
              <a16:creationId xmlns:a16="http://schemas.microsoft.com/office/drawing/2014/main" id="{0C39FC00-A4CE-48EE-B044-84FCB5EB4B7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77" name="Rectangle 86">
          <a:extLst>
            <a:ext uri="{FF2B5EF4-FFF2-40B4-BE49-F238E27FC236}">
              <a16:creationId xmlns:a16="http://schemas.microsoft.com/office/drawing/2014/main" id="{498587A7-F94A-4073-9996-753D43F59B7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78" name="Rectangle 87">
          <a:extLst>
            <a:ext uri="{FF2B5EF4-FFF2-40B4-BE49-F238E27FC236}">
              <a16:creationId xmlns:a16="http://schemas.microsoft.com/office/drawing/2014/main" id="{97285102-23B9-47A3-AF21-C01351D904F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79" name="Rectangle 88">
          <a:extLst>
            <a:ext uri="{FF2B5EF4-FFF2-40B4-BE49-F238E27FC236}">
              <a16:creationId xmlns:a16="http://schemas.microsoft.com/office/drawing/2014/main" id="{A65E0B69-32C2-4653-8DCD-B24F9D0E9AF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80" name="Rectangle 89">
          <a:extLst>
            <a:ext uri="{FF2B5EF4-FFF2-40B4-BE49-F238E27FC236}">
              <a16:creationId xmlns:a16="http://schemas.microsoft.com/office/drawing/2014/main" id="{63AB1F69-EC54-45B2-89B4-70FD1993E4C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81" name="Rectangle 90">
          <a:extLst>
            <a:ext uri="{FF2B5EF4-FFF2-40B4-BE49-F238E27FC236}">
              <a16:creationId xmlns:a16="http://schemas.microsoft.com/office/drawing/2014/main" id="{8F5D2EF1-62CF-4539-ABF2-C4BDCB3D831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82" name="Rectangle 91">
          <a:extLst>
            <a:ext uri="{FF2B5EF4-FFF2-40B4-BE49-F238E27FC236}">
              <a16:creationId xmlns:a16="http://schemas.microsoft.com/office/drawing/2014/main" id="{31485D9D-B491-4A2C-9FB6-1527BD12041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83" name="Rectangle 92">
          <a:extLst>
            <a:ext uri="{FF2B5EF4-FFF2-40B4-BE49-F238E27FC236}">
              <a16:creationId xmlns:a16="http://schemas.microsoft.com/office/drawing/2014/main" id="{DFAD0EF4-CB84-420D-96D5-6CDA89D2ABE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84" name="Rectangle 93">
          <a:extLst>
            <a:ext uri="{FF2B5EF4-FFF2-40B4-BE49-F238E27FC236}">
              <a16:creationId xmlns:a16="http://schemas.microsoft.com/office/drawing/2014/main" id="{4B32C5A0-95B7-4DE3-B60B-8D4C0125731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85" name="Rectangle 94">
          <a:extLst>
            <a:ext uri="{FF2B5EF4-FFF2-40B4-BE49-F238E27FC236}">
              <a16:creationId xmlns:a16="http://schemas.microsoft.com/office/drawing/2014/main" id="{ED50ACF1-926A-49DD-883F-A5441658CF3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86" name="Rectangle 95">
          <a:extLst>
            <a:ext uri="{FF2B5EF4-FFF2-40B4-BE49-F238E27FC236}">
              <a16:creationId xmlns:a16="http://schemas.microsoft.com/office/drawing/2014/main" id="{7C5C5C12-1584-4D27-8C83-B0FF0C95D6E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87" name="Rectangle 96">
          <a:extLst>
            <a:ext uri="{FF2B5EF4-FFF2-40B4-BE49-F238E27FC236}">
              <a16:creationId xmlns:a16="http://schemas.microsoft.com/office/drawing/2014/main" id="{3441409F-3EC9-4151-A585-ADF1F96503A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88" name="Rectangle 97">
          <a:extLst>
            <a:ext uri="{FF2B5EF4-FFF2-40B4-BE49-F238E27FC236}">
              <a16:creationId xmlns:a16="http://schemas.microsoft.com/office/drawing/2014/main" id="{9B3B9241-FB25-49FF-864A-2DFD232055F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89" name="Rectangle 98">
          <a:extLst>
            <a:ext uri="{FF2B5EF4-FFF2-40B4-BE49-F238E27FC236}">
              <a16:creationId xmlns:a16="http://schemas.microsoft.com/office/drawing/2014/main" id="{23F3A32D-EEB7-4367-A01C-A9C81F400FB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90" name="Rectangle 99">
          <a:extLst>
            <a:ext uri="{FF2B5EF4-FFF2-40B4-BE49-F238E27FC236}">
              <a16:creationId xmlns:a16="http://schemas.microsoft.com/office/drawing/2014/main" id="{DF0F95A1-404A-4E18-B1C4-F432F45B4E1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91" name="Rectangle 100">
          <a:extLst>
            <a:ext uri="{FF2B5EF4-FFF2-40B4-BE49-F238E27FC236}">
              <a16:creationId xmlns:a16="http://schemas.microsoft.com/office/drawing/2014/main" id="{F17E2E94-79A2-46E2-A401-C3945E84B8B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92" name="Rectangle 101">
          <a:extLst>
            <a:ext uri="{FF2B5EF4-FFF2-40B4-BE49-F238E27FC236}">
              <a16:creationId xmlns:a16="http://schemas.microsoft.com/office/drawing/2014/main" id="{933917F8-5FF7-454F-8708-EA543CEE250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93" name="Rectangle 102">
          <a:extLst>
            <a:ext uri="{FF2B5EF4-FFF2-40B4-BE49-F238E27FC236}">
              <a16:creationId xmlns:a16="http://schemas.microsoft.com/office/drawing/2014/main" id="{64FF096F-87A3-49C3-BB33-C2DEFB577AA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94" name="Rectangle 103">
          <a:extLst>
            <a:ext uri="{FF2B5EF4-FFF2-40B4-BE49-F238E27FC236}">
              <a16:creationId xmlns:a16="http://schemas.microsoft.com/office/drawing/2014/main" id="{95203524-119C-4CA7-8A2C-C6B66FE7D81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95" name="Rectangle 104">
          <a:extLst>
            <a:ext uri="{FF2B5EF4-FFF2-40B4-BE49-F238E27FC236}">
              <a16:creationId xmlns:a16="http://schemas.microsoft.com/office/drawing/2014/main" id="{44FBCC13-9740-4371-AE69-A4E3BD06748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196" name="Rectangle 105">
          <a:extLst>
            <a:ext uri="{FF2B5EF4-FFF2-40B4-BE49-F238E27FC236}">
              <a16:creationId xmlns:a16="http://schemas.microsoft.com/office/drawing/2014/main" id="{A74213BD-334A-42FA-85D9-B9FAE5F9F5C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197" name="Rectangle 106">
          <a:extLst>
            <a:ext uri="{FF2B5EF4-FFF2-40B4-BE49-F238E27FC236}">
              <a16:creationId xmlns:a16="http://schemas.microsoft.com/office/drawing/2014/main" id="{A0F9E88A-8424-476C-A09D-ACAA37E6036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198" name="Rectangle 107">
          <a:extLst>
            <a:ext uri="{FF2B5EF4-FFF2-40B4-BE49-F238E27FC236}">
              <a16:creationId xmlns:a16="http://schemas.microsoft.com/office/drawing/2014/main" id="{9038CF9D-E2B7-4A9D-9C07-E68D724B93F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199" name="Rectangle 108">
          <a:extLst>
            <a:ext uri="{FF2B5EF4-FFF2-40B4-BE49-F238E27FC236}">
              <a16:creationId xmlns:a16="http://schemas.microsoft.com/office/drawing/2014/main" id="{A2DFE46A-A3B8-4FF7-AC72-39BDB04230C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00" name="Rectangle 109">
          <a:extLst>
            <a:ext uri="{FF2B5EF4-FFF2-40B4-BE49-F238E27FC236}">
              <a16:creationId xmlns:a16="http://schemas.microsoft.com/office/drawing/2014/main" id="{3D60E0DC-367A-40CC-9CC1-7D8A638AEE9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01" name="Rectangle 110">
          <a:extLst>
            <a:ext uri="{FF2B5EF4-FFF2-40B4-BE49-F238E27FC236}">
              <a16:creationId xmlns:a16="http://schemas.microsoft.com/office/drawing/2014/main" id="{3663BECA-250B-4755-A6C2-46DCB63E21C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02" name="Rectangle 111">
          <a:extLst>
            <a:ext uri="{FF2B5EF4-FFF2-40B4-BE49-F238E27FC236}">
              <a16:creationId xmlns:a16="http://schemas.microsoft.com/office/drawing/2014/main" id="{296E1EF1-43C9-4450-8097-2E70BF4DCEC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03" name="Rectangle 112">
          <a:extLst>
            <a:ext uri="{FF2B5EF4-FFF2-40B4-BE49-F238E27FC236}">
              <a16:creationId xmlns:a16="http://schemas.microsoft.com/office/drawing/2014/main" id="{929E3A6B-97A9-4469-B257-CD725D056F4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04" name="Rectangle 113">
          <a:extLst>
            <a:ext uri="{FF2B5EF4-FFF2-40B4-BE49-F238E27FC236}">
              <a16:creationId xmlns:a16="http://schemas.microsoft.com/office/drawing/2014/main" id="{74EB8B75-E7DD-462F-B629-AB6DDF1F0F4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05" name="Rectangle 114">
          <a:extLst>
            <a:ext uri="{FF2B5EF4-FFF2-40B4-BE49-F238E27FC236}">
              <a16:creationId xmlns:a16="http://schemas.microsoft.com/office/drawing/2014/main" id="{AFA9BCCD-881A-4A00-97E6-A79040CEF00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06" name="Rectangle 115">
          <a:extLst>
            <a:ext uri="{FF2B5EF4-FFF2-40B4-BE49-F238E27FC236}">
              <a16:creationId xmlns:a16="http://schemas.microsoft.com/office/drawing/2014/main" id="{9A32BCCD-F8DF-48A0-9196-845B54DCBAC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07" name="Rectangle 116">
          <a:extLst>
            <a:ext uri="{FF2B5EF4-FFF2-40B4-BE49-F238E27FC236}">
              <a16:creationId xmlns:a16="http://schemas.microsoft.com/office/drawing/2014/main" id="{B7DD1924-08DC-4735-BE5C-1D7539BEDF9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08" name="Rectangle 117">
          <a:extLst>
            <a:ext uri="{FF2B5EF4-FFF2-40B4-BE49-F238E27FC236}">
              <a16:creationId xmlns:a16="http://schemas.microsoft.com/office/drawing/2014/main" id="{0DD36F61-1847-4BEC-A7D0-60836403D06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09" name="Rectangle 118">
          <a:extLst>
            <a:ext uri="{FF2B5EF4-FFF2-40B4-BE49-F238E27FC236}">
              <a16:creationId xmlns:a16="http://schemas.microsoft.com/office/drawing/2014/main" id="{D36ED335-BA89-4EC3-9BDB-7F5DE675DD6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10" name="Rectangle 119">
          <a:extLst>
            <a:ext uri="{FF2B5EF4-FFF2-40B4-BE49-F238E27FC236}">
              <a16:creationId xmlns:a16="http://schemas.microsoft.com/office/drawing/2014/main" id="{D9CEAB84-6767-4CC2-B37D-ED22F0FCB28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11" name="Rectangle 120">
          <a:extLst>
            <a:ext uri="{FF2B5EF4-FFF2-40B4-BE49-F238E27FC236}">
              <a16:creationId xmlns:a16="http://schemas.microsoft.com/office/drawing/2014/main" id="{FD4D6A25-D73A-40EF-A0D0-BC63558F868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12" name="Rectangle 121">
          <a:extLst>
            <a:ext uri="{FF2B5EF4-FFF2-40B4-BE49-F238E27FC236}">
              <a16:creationId xmlns:a16="http://schemas.microsoft.com/office/drawing/2014/main" id="{9C222694-8653-4005-B74C-7D2E9C6E576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13" name="Rectangle 122">
          <a:extLst>
            <a:ext uri="{FF2B5EF4-FFF2-40B4-BE49-F238E27FC236}">
              <a16:creationId xmlns:a16="http://schemas.microsoft.com/office/drawing/2014/main" id="{81CC38D4-144E-427F-BD0E-08F06B3A777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14" name="Rectangle 123">
          <a:extLst>
            <a:ext uri="{FF2B5EF4-FFF2-40B4-BE49-F238E27FC236}">
              <a16:creationId xmlns:a16="http://schemas.microsoft.com/office/drawing/2014/main" id="{76639E9F-F61C-4014-BB1D-C007A1EF8AC1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15" name="Rectangle 124">
          <a:extLst>
            <a:ext uri="{FF2B5EF4-FFF2-40B4-BE49-F238E27FC236}">
              <a16:creationId xmlns:a16="http://schemas.microsoft.com/office/drawing/2014/main" id="{9E825E47-3045-41EE-AF0C-CB9B502A88F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16" name="Rectangle 125">
          <a:extLst>
            <a:ext uri="{FF2B5EF4-FFF2-40B4-BE49-F238E27FC236}">
              <a16:creationId xmlns:a16="http://schemas.microsoft.com/office/drawing/2014/main" id="{94CACCEE-692D-41FD-9097-04E64545D37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17" name="Rectangle 126">
          <a:extLst>
            <a:ext uri="{FF2B5EF4-FFF2-40B4-BE49-F238E27FC236}">
              <a16:creationId xmlns:a16="http://schemas.microsoft.com/office/drawing/2014/main" id="{0B1E7506-7116-4E77-871F-BC236890423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18" name="Rectangle 127">
          <a:extLst>
            <a:ext uri="{FF2B5EF4-FFF2-40B4-BE49-F238E27FC236}">
              <a16:creationId xmlns:a16="http://schemas.microsoft.com/office/drawing/2014/main" id="{DF93A1A1-F52F-42FB-8B82-3B7D62C6C01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19" name="Rectangle 128">
          <a:extLst>
            <a:ext uri="{FF2B5EF4-FFF2-40B4-BE49-F238E27FC236}">
              <a16:creationId xmlns:a16="http://schemas.microsoft.com/office/drawing/2014/main" id="{E3CBF0E1-CAD9-45F1-AFE7-CEC2EA2A34A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20" name="Rectangle 129">
          <a:extLst>
            <a:ext uri="{FF2B5EF4-FFF2-40B4-BE49-F238E27FC236}">
              <a16:creationId xmlns:a16="http://schemas.microsoft.com/office/drawing/2014/main" id="{1563DE85-0D97-45D1-9BEA-5E4BE39149E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21" name="Rectangle 130">
          <a:extLst>
            <a:ext uri="{FF2B5EF4-FFF2-40B4-BE49-F238E27FC236}">
              <a16:creationId xmlns:a16="http://schemas.microsoft.com/office/drawing/2014/main" id="{2923390E-E4E5-43E1-AE7E-BD36B315FC3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22" name="Rectangle 131">
          <a:extLst>
            <a:ext uri="{FF2B5EF4-FFF2-40B4-BE49-F238E27FC236}">
              <a16:creationId xmlns:a16="http://schemas.microsoft.com/office/drawing/2014/main" id="{67BF7644-DAFF-49DA-BA3A-434ADE52F0A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23" name="Rectangle 132">
          <a:extLst>
            <a:ext uri="{FF2B5EF4-FFF2-40B4-BE49-F238E27FC236}">
              <a16:creationId xmlns:a16="http://schemas.microsoft.com/office/drawing/2014/main" id="{7B6A3706-7C59-40AF-ABF2-D4EE5E1C9C4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24" name="Rectangle 133">
          <a:extLst>
            <a:ext uri="{FF2B5EF4-FFF2-40B4-BE49-F238E27FC236}">
              <a16:creationId xmlns:a16="http://schemas.microsoft.com/office/drawing/2014/main" id="{0F608C8E-706A-44B5-8015-8B77A2713C1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25" name="Rectangle 134">
          <a:extLst>
            <a:ext uri="{FF2B5EF4-FFF2-40B4-BE49-F238E27FC236}">
              <a16:creationId xmlns:a16="http://schemas.microsoft.com/office/drawing/2014/main" id="{408B3676-418E-4A04-A41B-3DAE2BF2F68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26" name="Rectangle 135">
          <a:extLst>
            <a:ext uri="{FF2B5EF4-FFF2-40B4-BE49-F238E27FC236}">
              <a16:creationId xmlns:a16="http://schemas.microsoft.com/office/drawing/2014/main" id="{95BB6F56-074E-40D1-88AB-91DD0B1A995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27" name="Rectangle 136">
          <a:extLst>
            <a:ext uri="{FF2B5EF4-FFF2-40B4-BE49-F238E27FC236}">
              <a16:creationId xmlns:a16="http://schemas.microsoft.com/office/drawing/2014/main" id="{2271B086-8266-48F4-873D-B6E7E70C6C5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28" name="Rectangle 137">
          <a:extLst>
            <a:ext uri="{FF2B5EF4-FFF2-40B4-BE49-F238E27FC236}">
              <a16:creationId xmlns:a16="http://schemas.microsoft.com/office/drawing/2014/main" id="{53FF38F3-5229-4C24-840F-46E7782C648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29" name="Rectangle 138">
          <a:extLst>
            <a:ext uri="{FF2B5EF4-FFF2-40B4-BE49-F238E27FC236}">
              <a16:creationId xmlns:a16="http://schemas.microsoft.com/office/drawing/2014/main" id="{EA640C53-6A44-41B1-AEB5-B335B454B4C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30" name="Rectangle 139">
          <a:extLst>
            <a:ext uri="{FF2B5EF4-FFF2-40B4-BE49-F238E27FC236}">
              <a16:creationId xmlns:a16="http://schemas.microsoft.com/office/drawing/2014/main" id="{3844C17D-0009-4DCB-866F-DECB917E668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31" name="Rectangle 140">
          <a:extLst>
            <a:ext uri="{FF2B5EF4-FFF2-40B4-BE49-F238E27FC236}">
              <a16:creationId xmlns:a16="http://schemas.microsoft.com/office/drawing/2014/main" id="{C0DE690B-405B-471F-B277-39AFC8EB981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32" name="Rectangle 141">
          <a:extLst>
            <a:ext uri="{FF2B5EF4-FFF2-40B4-BE49-F238E27FC236}">
              <a16:creationId xmlns:a16="http://schemas.microsoft.com/office/drawing/2014/main" id="{0F2A3C8A-66E5-4828-AA93-4162A22263B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33" name="Rectangle 142">
          <a:extLst>
            <a:ext uri="{FF2B5EF4-FFF2-40B4-BE49-F238E27FC236}">
              <a16:creationId xmlns:a16="http://schemas.microsoft.com/office/drawing/2014/main" id="{63A3181F-5C11-4F0D-A707-9CF3988E276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34" name="Rectangle 143">
          <a:extLst>
            <a:ext uri="{FF2B5EF4-FFF2-40B4-BE49-F238E27FC236}">
              <a16:creationId xmlns:a16="http://schemas.microsoft.com/office/drawing/2014/main" id="{D62DC68A-5A85-43E8-AAAC-2F91162A88B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35" name="Rectangle 144">
          <a:extLst>
            <a:ext uri="{FF2B5EF4-FFF2-40B4-BE49-F238E27FC236}">
              <a16:creationId xmlns:a16="http://schemas.microsoft.com/office/drawing/2014/main" id="{FFFAFE51-BA9E-4774-BFC5-584626E3882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36" name="Rectangle 145">
          <a:extLst>
            <a:ext uri="{FF2B5EF4-FFF2-40B4-BE49-F238E27FC236}">
              <a16:creationId xmlns:a16="http://schemas.microsoft.com/office/drawing/2014/main" id="{9AD3A091-92AC-462C-9579-AC5872E7FCC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37" name="Rectangle 146">
          <a:extLst>
            <a:ext uri="{FF2B5EF4-FFF2-40B4-BE49-F238E27FC236}">
              <a16:creationId xmlns:a16="http://schemas.microsoft.com/office/drawing/2014/main" id="{72320559-EC50-4C91-BDFA-CB9E010318E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38" name="Rectangle 147">
          <a:extLst>
            <a:ext uri="{FF2B5EF4-FFF2-40B4-BE49-F238E27FC236}">
              <a16:creationId xmlns:a16="http://schemas.microsoft.com/office/drawing/2014/main" id="{3BD9036C-FF88-4372-8AE5-3F7607F8031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39" name="Rectangle 148">
          <a:extLst>
            <a:ext uri="{FF2B5EF4-FFF2-40B4-BE49-F238E27FC236}">
              <a16:creationId xmlns:a16="http://schemas.microsoft.com/office/drawing/2014/main" id="{25C89D43-99C6-4C84-8B7B-130C0219907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40" name="Rectangle 149">
          <a:extLst>
            <a:ext uri="{FF2B5EF4-FFF2-40B4-BE49-F238E27FC236}">
              <a16:creationId xmlns:a16="http://schemas.microsoft.com/office/drawing/2014/main" id="{5103BFBB-E52E-40A2-8084-2C6FBD65058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41" name="Rectangle 150">
          <a:extLst>
            <a:ext uri="{FF2B5EF4-FFF2-40B4-BE49-F238E27FC236}">
              <a16:creationId xmlns:a16="http://schemas.microsoft.com/office/drawing/2014/main" id="{607FAE3C-077F-443F-AA1E-D25347750A5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42" name="Rectangle 151">
          <a:extLst>
            <a:ext uri="{FF2B5EF4-FFF2-40B4-BE49-F238E27FC236}">
              <a16:creationId xmlns:a16="http://schemas.microsoft.com/office/drawing/2014/main" id="{5E61BB81-AD67-4B18-8414-11D905A2BE3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43" name="Rectangle 152">
          <a:extLst>
            <a:ext uri="{FF2B5EF4-FFF2-40B4-BE49-F238E27FC236}">
              <a16:creationId xmlns:a16="http://schemas.microsoft.com/office/drawing/2014/main" id="{0776EE65-2D4C-4720-B0C3-8D7A7BC7A2C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44" name="Rectangle 153">
          <a:extLst>
            <a:ext uri="{FF2B5EF4-FFF2-40B4-BE49-F238E27FC236}">
              <a16:creationId xmlns:a16="http://schemas.microsoft.com/office/drawing/2014/main" id="{2CEBC19C-FBD1-4C22-B224-3EF65BA29DC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45" name="Rectangle 154">
          <a:extLst>
            <a:ext uri="{FF2B5EF4-FFF2-40B4-BE49-F238E27FC236}">
              <a16:creationId xmlns:a16="http://schemas.microsoft.com/office/drawing/2014/main" id="{474CF361-7B55-471F-AD80-C9EEC4917AB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46" name="Rectangle 155">
          <a:extLst>
            <a:ext uri="{FF2B5EF4-FFF2-40B4-BE49-F238E27FC236}">
              <a16:creationId xmlns:a16="http://schemas.microsoft.com/office/drawing/2014/main" id="{CAAD0661-B9C4-4E6A-A322-14744322DCC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47" name="Rectangle 156">
          <a:extLst>
            <a:ext uri="{FF2B5EF4-FFF2-40B4-BE49-F238E27FC236}">
              <a16:creationId xmlns:a16="http://schemas.microsoft.com/office/drawing/2014/main" id="{94700D3F-7E35-4E77-A640-5DAB58412E5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48" name="Rectangle 157">
          <a:extLst>
            <a:ext uri="{FF2B5EF4-FFF2-40B4-BE49-F238E27FC236}">
              <a16:creationId xmlns:a16="http://schemas.microsoft.com/office/drawing/2014/main" id="{4586564F-94BD-4C22-A429-74999074DA3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49" name="Rectangle 158">
          <a:extLst>
            <a:ext uri="{FF2B5EF4-FFF2-40B4-BE49-F238E27FC236}">
              <a16:creationId xmlns:a16="http://schemas.microsoft.com/office/drawing/2014/main" id="{A7FE07FA-C559-46DE-AC40-7968E6ED3AF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50" name="Rectangle 159">
          <a:extLst>
            <a:ext uri="{FF2B5EF4-FFF2-40B4-BE49-F238E27FC236}">
              <a16:creationId xmlns:a16="http://schemas.microsoft.com/office/drawing/2014/main" id="{27D303CB-299C-479F-8B77-4F7AF0BF9C6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51" name="Rectangle 160">
          <a:extLst>
            <a:ext uri="{FF2B5EF4-FFF2-40B4-BE49-F238E27FC236}">
              <a16:creationId xmlns:a16="http://schemas.microsoft.com/office/drawing/2014/main" id="{56F16B4E-B1BD-4FB6-B3B1-E1B89133837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52" name="Rectangle 161">
          <a:extLst>
            <a:ext uri="{FF2B5EF4-FFF2-40B4-BE49-F238E27FC236}">
              <a16:creationId xmlns:a16="http://schemas.microsoft.com/office/drawing/2014/main" id="{DCEAE49B-97F8-47C6-BF46-64A4923DAF1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53" name="Rectangle 162">
          <a:extLst>
            <a:ext uri="{FF2B5EF4-FFF2-40B4-BE49-F238E27FC236}">
              <a16:creationId xmlns:a16="http://schemas.microsoft.com/office/drawing/2014/main" id="{3A4A3CCB-6A02-48A3-B25F-95CBE0D6DAB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54" name="Rectangle 163">
          <a:extLst>
            <a:ext uri="{FF2B5EF4-FFF2-40B4-BE49-F238E27FC236}">
              <a16:creationId xmlns:a16="http://schemas.microsoft.com/office/drawing/2014/main" id="{A8ECE889-E84B-41F0-9C22-F6B89A1572E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55" name="Rectangle 164">
          <a:extLst>
            <a:ext uri="{FF2B5EF4-FFF2-40B4-BE49-F238E27FC236}">
              <a16:creationId xmlns:a16="http://schemas.microsoft.com/office/drawing/2014/main" id="{E49FBB89-7F52-41B3-BB69-45167800929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56" name="Rectangle 165">
          <a:extLst>
            <a:ext uri="{FF2B5EF4-FFF2-40B4-BE49-F238E27FC236}">
              <a16:creationId xmlns:a16="http://schemas.microsoft.com/office/drawing/2014/main" id="{8E578C8A-98F2-43A6-9405-1B794D30922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57" name="Rectangle 166">
          <a:extLst>
            <a:ext uri="{FF2B5EF4-FFF2-40B4-BE49-F238E27FC236}">
              <a16:creationId xmlns:a16="http://schemas.microsoft.com/office/drawing/2014/main" id="{DC554845-BE28-40ED-83FC-E2DAAEFA4D1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58" name="Rectangle 167">
          <a:extLst>
            <a:ext uri="{FF2B5EF4-FFF2-40B4-BE49-F238E27FC236}">
              <a16:creationId xmlns:a16="http://schemas.microsoft.com/office/drawing/2014/main" id="{D37956B2-1A5B-4AD8-834A-F4A044BAF80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59" name="Rectangle 168">
          <a:extLst>
            <a:ext uri="{FF2B5EF4-FFF2-40B4-BE49-F238E27FC236}">
              <a16:creationId xmlns:a16="http://schemas.microsoft.com/office/drawing/2014/main" id="{F983B06B-4376-4A37-AEFA-FAF1A2E45FF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60" name="Rectangle 169">
          <a:extLst>
            <a:ext uri="{FF2B5EF4-FFF2-40B4-BE49-F238E27FC236}">
              <a16:creationId xmlns:a16="http://schemas.microsoft.com/office/drawing/2014/main" id="{3B819E4E-4B79-4C36-BDEE-351B7211641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61" name="Rectangle 170">
          <a:extLst>
            <a:ext uri="{FF2B5EF4-FFF2-40B4-BE49-F238E27FC236}">
              <a16:creationId xmlns:a16="http://schemas.microsoft.com/office/drawing/2014/main" id="{EC1C7E2B-20DE-4F49-B741-9C7B21CD146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62" name="Rectangle 171">
          <a:extLst>
            <a:ext uri="{FF2B5EF4-FFF2-40B4-BE49-F238E27FC236}">
              <a16:creationId xmlns:a16="http://schemas.microsoft.com/office/drawing/2014/main" id="{502C002F-50B8-4674-8B43-DE57DB2C2D2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63" name="Rectangle 172">
          <a:extLst>
            <a:ext uri="{FF2B5EF4-FFF2-40B4-BE49-F238E27FC236}">
              <a16:creationId xmlns:a16="http://schemas.microsoft.com/office/drawing/2014/main" id="{76D0DF85-1AD5-4EA7-A0F2-81E2F935029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64" name="Rectangle 173">
          <a:extLst>
            <a:ext uri="{FF2B5EF4-FFF2-40B4-BE49-F238E27FC236}">
              <a16:creationId xmlns:a16="http://schemas.microsoft.com/office/drawing/2014/main" id="{0C8368EE-2C9F-4B18-8779-246F526DAC4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65" name="Rectangle 174">
          <a:extLst>
            <a:ext uri="{FF2B5EF4-FFF2-40B4-BE49-F238E27FC236}">
              <a16:creationId xmlns:a16="http://schemas.microsoft.com/office/drawing/2014/main" id="{0D27D639-9725-4B43-BACB-26CDC0643E9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66" name="Rectangle 175">
          <a:extLst>
            <a:ext uri="{FF2B5EF4-FFF2-40B4-BE49-F238E27FC236}">
              <a16:creationId xmlns:a16="http://schemas.microsoft.com/office/drawing/2014/main" id="{3E9E6A76-D070-4312-B055-B5B5D587F882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67" name="Rectangle 176">
          <a:extLst>
            <a:ext uri="{FF2B5EF4-FFF2-40B4-BE49-F238E27FC236}">
              <a16:creationId xmlns:a16="http://schemas.microsoft.com/office/drawing/2014/main" id="{4CCE3820-7F6B-410F-B332-8373AB28FA5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68" name="Rectangle 177">
          <a:extLst>
            <a:ext uri="{FF2B5EF4-FFF2-40B4-BE49-F238E27FC236}">
              <a16:creationId xmlns:a16="http://schemas.microsoft.com/office/drawing/2014/main" id="{0FB23448-E5FD-4D5A-B1A4-EFB36898591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69" name="Rectangle 178">
          <a:extLst>
            <a:ext uri="{FF2B5EF4-FFF2-40B4-BE49-F238E27FC236}">
              <a16:creationId xmlns:a16="http://schemas.microsoft.com/office/drawing/2014/main" id="{EBB0252C-4BC1-44F0-9162-6C43BC84C7D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70" name="Rectangle 179">
          <a:extLst>
            <a:ext uri="{FF2B5EF4-FFF2-40B4-BE49-F238E27FC236}">
              <a16:creationId xmlns:a16="http://schemas.microsoft.com/office/drawing/2014/main" id="{7A5A606E-375B-421C-86DB-94740642A08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71" name="Rectangle 180">
          <a:extLst>
            <a:ext uri="{FF2B5EF4-FFF2-40B4-BE49-F238E27FC236}">
              <a16:creationId xmlns:a16="http://schemas.microsoft.com/office/drawing/2014/main" id="{2CA6750A-87FF-4AC5-984A-F50FE9FD181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72" name="Rectangle 181">
          <a:extLst>
            <a:ext uri="{FF2B5EF4-FFF2-40B4-BE49-F238E27FC236}">
              <a16:creationId xmlns:a16="http://schemas.microsoft.com/office/drawing/2014/main" id="{6D912131-67F4-4F87-B936-AA28D867416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73" name="Rectangle 182">
          <a:extLst>
            <a:ext uri="{FF2B5EF4-FFF2-40B4-BE49-F238E27FC236}">
              <a16:creationId xmlns:a16="http://schemas.microsoft.com/office/drawing/2014/main" id="{2F023A09-A246-4805-9302-472446F92DF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74" name="Rectangle 183">
          <a:extLst>
            <a:ext uri="{FF2B5EF4-FFF2-40B4-BE49-F238E27FC236}">
              <a16:creationId xmlns:a16="http://schemas.microsoft.com/office/drawing/2014/main" id="{14F71FB4-FFF8-4764-BE21-2F3BDFF18B0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75" name="Rectangle 184">
          <a:extLst>
            <a:ext uri="{FF2B5EF4-FFF2-40B4-BE49-F238E27FC236}">
              <a16:creationId xmlns:a16="http://schemas.microsoft.com/office/drawing/2014/main" id="{95B652A9-26AB-4734-AE9E-34BDD5B1551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76" name="Rectangle 185">
          <a:extLst>
            <a:ext uri="{FF2B5EF4-FFF2-40B4-BE49-F238E27FC236}">
              <a16:creationId xmlns:a16="http://schemas.microsoft.com/office/drawing/2014/main" id="{CEE50377-79C0-45A8-B561-A256692FF75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77" name="Rectangle 186">
          <a:extLst>
            <a:ext uri="{FF2B5EF4-FFF2-40B4-BE49-F238E27FC236}">
              <a16:creationId xmlns:a16="http://schemas.microsoft.com/office/drawing/2014/main" id="{849A9BEC-CE53-4B20-A35E-C5481995A5C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78" name="Rectangle 187">
          <a:extLst>
            <a:ext uri="{FF2B5EF4-FFF2-40B4-BE49-F238E27FC236}">
              <a16:creationId xmlns:a16="http://schemas.microsoft.com/office/drawing/2014/main" id="{9CFBAB4A-E4B6-4EE6-AA68-4BDF6FE8180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79" name="Rectangle 188">
          <a:extLst>
            <a:ext uri="{FF2B5EF4-FFF2-40B4-BE49-F238E27FC236}">
              <a16:creationId xmlns:a16="http://schemas.microsoft.com/office/drawing/2014/main" id="{0A6302DC-4BAE-478A-BAB2-36DE5577BBB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80" name="Rectangle 189">
          <a:extLst>
            <a:ext uri="{FF2B5EF4-FFF2-40B4-BE49-F238E27FC236}">
              <a16:creationId xmlns:a16="http://schemas.microsoft.com/office/drawing/2014/main" id="{9C9B2BCF-7A17-4477-B34C-44FCC4EB186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81" name="Rectangle 190">
          <a:extLst>
            <a:ext uri="{FF2B5EF4-FFF2-40B4-BE49-F238E27FC236}">
              <a16:creationId xmlns:a16="http://schemas.microsoft.com/office/drawing/2014/main" id="{4BE74F67-D539-413E-82E2-DC9203DB2C7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82" name="Rectangle 191">
          <a:extLst>
            <a:ext uri="{FF2B5EF4-FFF2-40B4-BE49-F238E27FC236}">
              <a16:creationId xmlns:a16="http://schemas.microsoft.com/office/drawing/2014/main" id="{75C70A22-C5CB-4769-808E-5C489E4AC35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83" name="Rectangle 192">
          <a:extLst>
            <a:ext uri="{FF2B5EF4-FFF2-40B4-BE49-F238E27FC236}">
              <a16:creationId xmlns:a16="http://schemas.microsoft.com/office/drawing/2014/main" id="{C13DD14E-58F9-40F5-BCCA-E85943A5848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84" name="Rectangle 193">
          <a:extLst>
            <a:ext uri="{FF2B5EF4-FFF2-40B4-BE49-F238E27FC236}">
              <a16:creationId xmlns:a16="http://schemas.microsoft.com/office/drawing/2014/main" id="{92823006-7881-4137-BF66-F82BEF5BF47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85" name="Rectangle 194">
          <a:extLst>
            <a:ext uri="{FF2B5EF4-FFF2-40B4-BE49-F238E27FC236}">
              <a16:creationId xmlns:a16="http://schemas.microsoft.com/office/drawing/2014/main" id="{F7A979AE-785D-4956-B597-A04E716BEF4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86" name="Rectangle 195">
          <a:extLst>
            <a:ext uri="{FF2B5EF4-FFF2-40B4-BE49-F238E27FC236}">
              <a16:creationId xmlns:a16="http://schemas.microsoft.com/office/drawing/2014/main" id="{853695FE-06F0-4D20-B536-2062CDA12A3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87" name="Rectangle 196">
          <a:extLst>
            <a:ext uri="{FF2B5EF4-FFF2-40B4-BE49-F238E27FC236}">
              <a16:creationId xmlns:a16="http://schemas.microsoft.com/office/drawing/2014/main" id="{D1D9B3E6-E17D-4277-B263-23827D6553D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88" name="Rectangle 197">
          <a:extLst>
            <a:ext uri="{FF2B5EF4-FFF2-40B4-BE49-F238E27FC236}">
              <a16:creationId xmlns:a16="http://schemas.microsoft.com/office/drawing/2014/main" id="{F6277755-F61B-4166-85E6-F952AC73ADC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89" name="Rectangle 198">
          <a:extLst>
            <a:ext uri="{FF2B5EF4-FFF2-40B4-BE49-F238E27FC236}">
              <a16:creationId xmlns:a16="http://schemas.microsoft.com/office/drawing/2014/main" id="{84B657EB-C747-41FB-9816-546517EFE54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90" name="Rectangle 199">
          <a:extLst>
            <a:ext uri="{FF2B5EF4-FFF2-40B4-BE49-F238E27FC236}">
              <a16:creationId xmlns:a16="http://schemas.microsoft.com/office/drawing/2014/main" id="{31404FD8-6AB8-4A8A-9DDD-9539B451A8B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91" name="Rectangle 200">
          <a:extLst>
            <a:ext uri="{FF2B5EF4-FFF2-40B4-BE49-F238E27FC236}">
              <a16:creationId xmlns:a16="http://schemas.microsoft.com/office/drawing/2014/main" id="{3A8EA298-E6DE-4E36-815C-8B6158DC8BB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92" name="Rectangle 201">
          <a:extLst>
            <a:ext uri="{FF2B5EF4-FFF2-40B4-BE49-F238E27FC236}">
              <a16:creationId xmlns:a16="http://schemas.microsoft.com/office/drawing/2014/main" id="{730671CA-A548-4BCB-B3E6-E5A6263FD2E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93" name="Rectangle 202">
          <a:extLst>
            <a:ext uri="{FF2B5EF4-FFF2-40B4-BE49-F238E27FC236}">
              <a16:creationId xmlns:a16="http://schemas.microsoft.com/office/drawing/2014/main" id="{0D2D29A4-97CD-492D-9C70-65F4EFEFD31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94" name="Rectangle 203">
          <a:extLst>
            <a:ext uri="{FF2B5EF4-FFF2-40B4-BE49-F238E27FC236}">
              <a16:creationId xmlns:a16="http://schemas.microsoft.com/office/drawing/2014/main" id="{37D52DF2-7EBC-47DB-B7C6-7F233121D4A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95" name="Rectangle 204">
          <a:extLst>
            <a:ext uri="{FF2B5EF4-FFF2-40B4-BE49-F238E27FC236}">
              <a16:creationId xmlns:a16="http://schemas.microsoft.com/office/drawing/2014/main" id="{EADBF246-FC22-4BAA-AAFF-CC7C8993611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296" name="Rectangle 205">
          <a:extLst>
            <a:ext uri="{FF2B5EF4-FFF2-40B4-BE49-F238E27FC236}">
              <a16:creationId xmlns:a16="http://schemas.microsoft.com/office/drawing/2014/main" id="{DD4B6B17-C6C6-41EA-9A1C-B7E904E8CDA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297" name="Rectangle 206">
          <a:extLst>
            <a:ext uri="{FF2B5EF4-FFF2-40B4-BE49-F238E27FC236}">
              <a16:creationId xmlns:a16="http://schemas.microsoft.com/office/drawing/2014/main" id="{19EA0C5A-AC44-4B8E-B939-B42D89E713A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298" name="Rectangle 207">
          <a:extLst>
            <a:ext uri="{FF2B5EF4-FFF2-40B4-BE49-F238E27FC236}">
              <a16:creationId xmlns:a16="http://schemas.microsoft.com/office/drawing/2014/main" id="{E5095B4A-9311-4F5C-B0E0-7E016BFD134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299" name="Rectangle 208">
          <a:extLst>
            <a:ext uri="{FF2B5EF4-FFF2-40B4-BE49-F238E27FC236}">
              <a16:creationId xmlns:a16="http://schemas.microsoft.com/office/drawing/2014/main" id="{9FD2E64E-7FDF-4461-B11C-330546C4DBF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00" name="Rectangle 209">
          <a:extLst>
            <a:ext uri="{FF2B5EF4-FFF2-40B4-BE49-F238E27FC236}">
              <a16:creationId xmlns:a16="http://schemas.microsoft.com/office/drawing/2014/main" id="{BE0FE3D6-ECB4-49A8-AFB4-2209F5828A5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01" name="Rectangle 210">
          <a:extLst>
            <a:ext uri="{FF2B5EF4-FFF2-40B4-BE49-F238E27FC236}">
              <a16:creationId xmlns:a16="http://schemas.microsoft.com/office/drawing/2014/main" id="{9F32D6C7-BFBA-425A-87CC-69257DBA52C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02" name="Rectangle 211">
          <a:extLst>
            <a:ext uri="{FF2B5EF4-FFF2-40B4-BE49-F238E27FC236}">
              <a16:creationId xmlns:a16="http://schemas.microsoft.com/office/drawing/2014/main" id="{C8F64100-356F-4584-8BFC-1D60499CAE9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03" name="Rectangle 212">
          <a:extLst>
            <a:ext uri="{FF2B5EF4-FFF2-40B4-BE49-F238E27FC236}">
              <a16:creationId xmlns:a16="http://schemas.microsoft.com/office/drawing/2014/main" id="{3C4AAF52-8601-4079-8068-49D223E42D3B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04" name="Rectangle 213">
          <a:extLst>
            <a:ext uri="{FF2B5EF4-FFF2-40B4-BE49-F238E27FC236}">
              <a16:creationId xmlns:a16="http://schemas.microsoft.com/office/drawing/2014/main" id="{B1A64FA9-7076-4164-992C-06A3EAAD491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05" name="Rectangle 214">
          <a:extLst>
            <a:ext uri="{FF2B5EF4-FFF2-40B4-BE49-F238E27FC236}">
              <a16:creationId xmlns:a16="http://schemas.microsoft.com/office/drawing/2014/main" id="{C4D40A3E-6CBC-4719-8F19-C596B83BD5F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06" name="Rectangle 215">
          <a:extLst>
            <a:ext uri="{FF2B5EF4-FFF2-40B4-BE49-F238E27FC236}">
              <a16:creationId xmlns:a16="http://schemas.microsoft.com/office/drawing/2014/main" id="{4E2E55E1-B72B-4337-BAE0-413CA53BB64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07" name="Rectangle 216">
          <a:extLst>
            <a:ext uri="{FF2B5EF4-FFF2-40B4-BE49-F238E27FC236}">
              <a16:creationId xmlns:a16="http://schemas.microsoft.com/office/drawing/2014/main" id="{7EFB570E-1168-416E-958D-BAE75F9A8BD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08" name="Rectangle 217">
          <a:extLst>
            <a:ext uri="{FF2B5EF4-FFF2-40B4-BE49-F238E27FC236}">
              <a16:creationId xmlns:a16="http://schemas.microsoft.com/office/drawing/2014/main" id="{65734DE9-6131-4952-9A87-6E0C1DE5784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09" name="Rectangle 218">
          <a:extLst>
            <a:ext uri="{FF2B5EF4-FFF2-40B4-BE49-F238E27FC236}">
              <a16:creationId xmlns:a16="http://schemas.microsoft.com/office/drawing/2014/main" id="{692E712A-9AA2-47B7-8B0F-070B2ED36F8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10" name="Rectangle 219">
          <a:extLst>
            <a:ext uri="{FF2B5EF4-FFF2-40B4-BE49-F238E27FC236}">
              <a16:creationId xmlns:a16="http://schemas.microsoft.com/office/drawing/2014/main" id="{76EF81CF-4B9A-462C-A91F-0C002F832A3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11" name="Rectangle 220">
          <a:extLst>
            <a:ext uri="{FF2B5EF4-FFF2-40B4-BE49-F238E27FC236}">
              <a16:creationId xmlns:a16="http://schemas.microsoft.com/office/drawing/2014/main" id="{AC39C84E-0510-425B-8B4F-3901CA2B6EF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12" name="Rectangle 221">
          <a:extLst>
            <a:ext uri="{FF2B5EF4-FFF2-40B4-BE49-F238E27FC236}">
              <a16:creationId xmlns:a16="http://schemas.microsoft.com/office/drawing/2014/main" id="{572C1E3C-B4B7-4672-AB9D-B753208B9B7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13" name="Rectangle 222">
          <a:extLst>
            <a:ext uri="{FF2B5EF4-FFF2-40B4-BE49-F238E27FC236}">
              <a16:creationId xmlns:a16="http://schemas.microsoft.com/office/drawing/2014/main" id="{66ED4360-257F-4903-A2A4-D9EFB9B62D6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14" name="Rectangle 223">
          <a:extLst>
            <a:ext uri="{FF2B5EF4-FFF2-40B4-BE49-F238E27FC236}">
              <a16:creationId xmlns:a16="http://schemas.microsoft.com/office/drawing/2014/main" id="{2A207903-99A0-4B17-B44C-E8049EF40C5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15" name="Rectangle 224">
          <a:extLst>
            <a:ext uri="{FF2B5EF4-FFF2-40B4-BE49-F238E27FC236}">
              <a16:creationId xmlns:a16="http://schemas.microsoft.com/office/drawing/2014/main" id="{6C65C194-865E-43E0-930A-AB91596F750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16" name="Rectangle 225">
          <a:extLst>
            <a:ext uri="{FF2B5EF4-FFF2-40B4-BE49-F238E27FC236}">
              <a16:creationId xmlns:a16="http://schemas.microsoft.com/office/drawing/2014/main" id="{3174B1B3-333A-4D36-9F42-CB19BBFF099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17" name="Rectangle 226">
          <a:extLst>
            <a:ext uri="{FF2B5EF4-FFF2-40B4-BE49-F238E27FC236}">
              <a16:creationId xmlns:a16="http://schemas.microsoft.com/office/drawing/2014/main" id="{1298AE99-E8D7-499B-B49D-54C60A4A73A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18" name="Rectangle 227">
          <a:extLst>
            <a:ext uri="{FF2B5EF4-FFF2-40B4-BE49-F238E27FC236}">
              <a16:creationId xmlns:a16="http://schemas.microsoft.com/office/drawing/2014/main" id="{FFC3A9ED-45E5-41A7-95E9-0BEF01F08DD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19" name="Rectangle 228">
          <a:extLst>
            <a:ext uri="{FF2B5EF4-FFF2-40B4-BE49-F238E27FC236}">
              <a16:creationId xmlns:a16="http://schemas.microsoft.com/office/drawing/2014/main" id="{055D00B2-F4CC-4EA4-817A-7C2820F5621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20" name="Rectangle 229">
          <a:extLst>
            <a:ext uri="{FF2B5EF4-FFF2-40B4-BE49-F238E27FC236}">
              <a16:creationId xmlns:a16="http://schemas.microsoft.com/office/drawing/2014/main" id="{1519B9BC-331A-46DA-A151-B9AC98D5DE9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21" name="Rectangle 230">
          <a:extLst>
            <a:ext uri="{FF2B5EF4-FFF2-40B4-BE49-F238E27FC236}">
              <a16:creationId xmlns:a16="http://schemas.microsoft.com/office/drawing/2014/main" id="{67144F7F-C741-4A7D-869E-2AB3B22E567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22" name="Rectangle 231">
          <a:extLst>
            <a:ext uri="{FF2B5EF4-FFF2-40B4-BE49-F238E27FC236}">
              <a16:creationId xmlns:a16="http://schemas.microsoft.com/office/drawing/2014/main" id="{8067E612-3722-4FDC-B9ED-686E707538B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23" name="Rectangle 232">
          <a:extLst>
            <a:ext uri="{FF2B5EF4-FFF2-40B4-BE49-F238E27FC236}">
              <a16:creationId xmlns:a16="http://schemas.microsoft.com/office/drawing/2014/main" id="{05CB1571-27C6-400E-8F0B-A98AD685D5B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24" name="Rectangle 233">
          <a:extLst>
            <a:ext uri="{FF2B5EF4-FFF2-40B4-BE49-F238E27FC236}">
              <a16:creationId xmlns:a16="http://schemas.microsoft.com/office/drawing/2014/main" id="{0EC07067-0033-4042-95AE-AC4F70F8E0D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25" name="Rectangle 234">
          <a:extLst>
            <a:ext uri="{FF2B5EF4-FFF2-40B4-BE49-F238E27FC236}">
              <a16:creationId xmlns:a16="http://schemas.microsoft.com/office/drawing/2014/main" id="{BA5F708D-2F1E-44F5-B2F6-32D5B711003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26" name="Rectangle 235">
          <a:extLst>
            <a:ext uri="{FF2B5EF4-FFF2-40B4-BE49-F238E27FC236}">
              <a16:creationId xmlns:a16="http://schemas.microsoft.com/office/drawing/2014/main" id="{DE95B116-2820-4520-9CF1-5A0ECCF29CC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27" name="Rectangle 236">
          <a:extLst>
            <a:ext uri="{FF2B5EF4-FFF2-40B4-BE49-F238E27FC236}">
              <a16:creationId xmlns:a16="http://schemas.microsoft.com/office/drawing/2014/main" id="{656D30F6-53BB-4C05-B05C-D1171D268C8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28" name="Rectangle 237">
          <a:extLst>
            <a:ext uri="{FF2B5EF4-FFF2-40B4-BE49-F238E27FC236}">
              <a16:creationId xmlns:a16="http://schemas.microsoft.com/office/drawing/2014/main" id="{004CCE8A-DC99-4C61-A272-7AE9A957B52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29" name="Rectangle 238">
          <a:extLst>
            <a:ext uri="{FF2B5EF4-FFF2-40B4-BE49-F238E27FC236}">
              <a16:creationId xmlns:a16="http://schemas.microsoft.com/office/drawing/2014/main" id="{C99449B2-E311-4A25-9828-7FB886E7520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30" name="Rectangle 239">
          <a:extLst>
            <a:ext uri="{FF2B5EF4-FFF2-40B4-BE49-F238E27FC236}">
              <a16:creationId xmlns:a16="http://schemas.microsoft.com/office/drawing/2014/main" id="{998467D1-51D8-46B7-B9CB-8934436D281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31" name="Rectangle 240">
          <a:extLst>
            <a:ext uri="{FF2B5EF4-FFF2-40B4-BE49-F238E27FC236}">
              <a16:creationId xmlns:a16="http://schemas.microsoft.com/office/drawing/2014/main" id="{4E1E419A-8180-421B-A191-07284CDBCC1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32" name="Rectangle 241">
          <a:extLst>
            <a:ext uri="{FF2B5EF4-FFF2-40B4-BE49-F238E27FC236}">
              <a16:creationId xmlns:a16="http://schemas.microsoft.com/office/drawing/2014/main" id="{16CFF245-CE35-4A6F-9CD1-F2D08FCDCD6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33" name="Rectangle 242">
          <a:extLst>
            <a:ext uri="{FF2B5EF4-FFF2-40B4-BE49-F238E27FC236}">
              <a16:creationId xmlns:a16="http://schemas.microsoft.com/office/drawing/2014/main" id="{FD604D18-0394-4E30-8FD7-6C3FB50FB8C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34" name="Rectangle 243">
          <a:extLst>
            <a:ext uri="{FF2B5EF4-FFF2-40B4-BE49-F238E27FC236}">
              <a16:creationId xmlns:a16="http://schemas.microsoft.com/office/drawing/2014/main" id="{638DB4C5-15ED-49E7-B3E8-5761450CBCE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35" name="Rectangle 244">
          <a:extLst>
            <a:ext uri="{FF2B5EF4-FFF2-40B4-BE49-F238E27FC236}">
              <a16:creationId xmlns:a16="http://schemas.microsoft.com/office/drawing/2014/main" id="{813C663D-8B9A-45C4-82C0-70216BB703E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36" name="Rectangle 245">
          <a:extLst>
            <a:ext uri="{FF2B5EF4-FFF2-40B4-BE49-F238E27FC236}">
              <a16:creationId xmlns:a16="http://schemas.microsoft.com/office/drawing/2014/main" id="{E6E39A61-3314-4789-8C3C-ED9724626EA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37" name="Rectangle 246">
          <a:extLst>
            <a:ext uri="{FF2B5EF4-FFF2-40B4-BE49-F238E27FC236}">
              <a16:creationId xmlns:a16="http://schemas.microsoft.com/office/drawing/2014/main" id="{95B86EAA-D848-4A33-97E7-4A71EE2CD65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38" name="Rectangle 247">
          <a:extLst>
            <a:ext uri="{FF2B5EF4-FFF2-40B4-BE49-F238E27FC236}">
              <a16:creationId xmlns:a16="http://schemas.microsoft.com/office/drawing/2014/main" id="{058BE100-EA37-4D50-BFA7-58FD240C508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39" name="Rectangle 248">
          <a:extLst>
            <a:ext uri="{FF2B5EF4-FFF2-40B4-BE49-F238E27FC236}">
              <a16:creationId xmlns:a16="http://schemas.microsoft.com/office/drawing/2014/main" id="{4748A8AF-DB47-4DC4-818F-91EEAD38184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40" name="Rectangle 249">
          <a:extLst>
            <a:ext uri="{FF2B5EF4-FFF2-40B4-BE49-F238E27FC236}">
              <a16:creationId xmlns:a16="http://schemas.microsoft.com/office/drawing/2014/main" id="{0443CE5F-F2FA-40E6-9D1A-586CA9CC785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41" name="Rectangle 250">
          <a:extLst>
            <a:ext uri="{FF2B5EF4-FFF2-40B4-BE49-F238E27FC236}">
              <a16:creationId xmlns:a16="http://schemas.microsoft.com/office/drawing/2014/main" id="{2B6F3AEB-A372-4B67-96E7-8F7A4605C62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42" name="Rectangle 251">
          <a:extLst>
            <a:ext uri="{FF2B5EF4-FFF2-40B4-BE49-F238E27FC236}">
              <a16:creationId xmlns:a16="http://schemas.microsoft.com/office/drawing/2014/main" id="{6212180D-FE40-4272-AE71-9FAB6570EF9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43" name="Rectangle 252">
          <a:extLst>
            <a:ext uri="{FF2B5EF4-FFF2-40B4-BE49-F238E27FC236}">
              <a16:creationId xmlns:a16="http://schemas.microsoft.com/office/drawing/2014/main" id="{5D3A9998-5796-48F2-9889-8D871141493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44" name="Rectangle 253">
          <a:extLst>
            <a:ext uri="{FF2B5EF4-FFF2-40B4-BE49-F238E27FC236}">
              <a16:creationId xmlns:a16="http://schemas.microsoft.com/office/drawing/2014/main" id="{045D1663-6D2A-4DC2-8A62-EF48762F134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45" name="Rectangle 254">
          <a:extLst>
            <a:ext uri="{FF2B5EF4-FFF2-40B4-BE49-F238E27FC236}">
              <a16:creationId xmlns:a16="http://schemas.microsoft.com/office/drawing/2014/main" id="{FFCE51FA-6D41-41C1-98F1-8AA003756AF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49346" name="Rectangle 255">
          <a:extLst>
            <a:ext uri="{FF2B5EF4-FFF2-40B4-BE49-F238E27FC236}">
              <a16:creationId xmlns:a16="http://schemas.microsoft.com/office/drawing/2014/main" id="{4D9D8D97-8E7A-45EE-B28B-DB272F5CF59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49347" name="Rectangle 256">
          <a:extLst>
            <a:ext uri="{FF2B5EF4-FFF2-40B4-BE49-F238E27FC236}">
              <a16:creationId xmlns:a16="http://schemas.microsoft.com/office/drawing/2014/main" id="{E2B013E3-6C47-4D7A-BA17-A3A037BEDAD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49348" name="Rectangle 257">
          <a:extLst>
            <a:ext uri="{FF2B5EF4-FFF2-40B4-BE49-F238E27FC236}">
              <a16:creationId xmlns:a16="http://schemas.microsoft.com/office/drawing/2014/main" id="{11243F59-F666-4719-A7A9-D41DD671DF0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49349" name="Rectangle 258">
          <a:extLst>
            <a:ext uri="{FF2B5EF4-FFF2-40B4-BE49-F238E27FC236}">
              <a16:creationId xmlns:a16="http://schemas.microsoft.com/office/drawing/2014/main" id="{BD805234-4684-44D3-8920-F46662E1497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16</xdr:row>
      <xdr:rowOff>9525</xdr:rowOff>
    </xdr:from>
    <xdr:to>
      <xdr:col>10</xdr:col>
      <xdr:colOff>180975</xdr:colOff>
      <xdr:row>16</xdr:row>
      <xdr:rowOff>228600</xdr:rowOff>
    </xdr:to>
    <xdr:sp macro="" textlink="">
      <xdr:nvSpPr>
        <xdr:cNvPr id="749350" name="Rectangle 261">
          <a:extLst>
            <a:ext uri="{FF2B5EF4-FFF2-40B4-BE49-F238E27FC236}">
              <a16:creationId xmlns:a16="http://schemas.microsoft.com/office/drawing/2014/main" id="{EACEDE95-8A19-49E1-8CC4-78543B81674D}"/>
            </a:ext>
          </a:extLst>
        </xdr:cNvPr>
        <xdr:cNvSpPr>
          <a:spLocks noChangeArrowheads="1"/>
        </xdr:cNvSpPr>
      </xdr:nvSpPr>
      <xdr:spPr bwMode="auto">
        <a:xfrm>
          <a:off x="4143375" y="38957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749351" name="Rectangle 262">
          <a:extLst>
            <a:ext uri="{FF2B5EF4-FFF2-40B4-BE49-F238E27FC236}">
              <a16:creationId xmlns:a16="http://schemas.microsoft.com/office/drawing/2014/main" id="{56C9EDD2-AC41-4BEC-A7F2-6F8D7E74FAA5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49352" name="Rectangle 266">
          <a:extLst>
            <a:ext uri="{FF2B5EF4-FFF2-40B4-BE49-F238E27FC236}">
              <a16:creationId xmlns:a16="http://schemas.microsoft.com/office/drawing/2014/main" id="{B23DFB52-9116-4375-86AA-B912B6E72663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17</xdr:row>
      <xdr:rowOff>9525</xdr:rowOff>
    </xdr:from>
    <xdr:to>
      <xdr:col>16</xdr:col>
      <xdr:colOff>161925</xdr:colOff>
      <xdr:row>18</xdr:row>
      <xdr:rowOff>9525</xdr:rowOff>
    </xdr:to>
    <xdr:sp macro="" textlink="">
      <xdr:nvSpPr>
        <xdr:cNvPr id="749353" name="Rectangle 269">
          <a:extLst>
            <a:ext uri="{FF2B5EF4-FFF2-40B4-BE49-F238E27FC236}">
              <a16:creationId xmlns:a16="http://schemas.microsoft.com/office/drawing/2014/main" id="{A07B8CE5-D13C-456D-8745-6BB76B36B579}"/>
            </a:ext>
          </a:extLst>
        </xdr:cNvPr>
        <xdr:cNvSpPr>
          <a:spLocks noChangeArrowheads="1"/>
        </xdr:cNvSpPr>
      </xdr:nvSpPr>
      <xdr:spPr bwMode="auto">
        <a:xfrm>
          <a:off x="5019675" y="4143375"/>
          <a:ext cx="9334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49354" name="Rectangle 273">
          <a:extLst>
            <a:ext uri="{FF2B5EF4-FFF2-40B4-BE49-F238E27FC236}">
              <a16:creationId xmlns:a16="http://schemas.microsoft.com/office/drawing/2014/main" id="{84BB9218-EB95-4031-8085-D432C4314864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49355" name="Rectangle 274">
          <a:extLst>
            <a:ext uri="{FF2B5EF4-FFF2-40B4-BE49-F238E27FC236}">
              <a16:creationId xmlns:a16="http://schemas.microsoft.com/office/drawing/2014/main" id="{1470AB92-9CFE-439D-9DCC-1FB018728457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49356" name="Rectangle 52">
          <a:extLst>
            <a:ext uri="{FF2B5EF4-FFF2-40B4-BE49-F238E27FC236}">
              <a16:creationId xmlns:a16="http://schemas.microsoft.com/office/drawing/2014/main" id="{C40196B5-B273-4273-BC8D-5B0FF93C2A09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9525</xdr:rowOff>
    </xdr:from>
    <xdr:to>
      <xdr:col>22</xdr:col>
      <xdr:colOff>219075</xdr:colOff>
      <xdr:row>33</xdr:row>
      <xdr:rowOff>9525</xdr:rowOff>
    </xdr:to>
    <xdr:sp macro="" textlink="">
      <xdr:nvSpPr>
        <xdr:cNvPr id="749357" name="Rectangle 53">
          <a:extLst>
            <a:ext uri="{FF2B5EF4-FFF2-40B4-BE49-F238E27FC236}">
              <a16:creationId xmlns:a16="http://schemas.microsoft.com/office/drawing/2014/main" id="{1639D5BF-9C89-4395-918B-7C071D209723}"/>
            </a:ext>
          </a:extLst>
        </xdr:cNvPr>
        <xdr:cNvSpPr>
          <a:spLocks noChangeArrowheads="1"/>
        </xdr:cNvSpPr>
      </xdr:nvSpPr>
      <xdr:spPr bwMode="auto">
        <a:xfrm>
          <a:off x="5972175" y="7629525"/>
          <a:ext cx="904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31</xdr:row>
      <xdr:rowOff>9525</xdr:rowOff>
    </xdr:from>
    <xdr:to>
      <xdr:col>16</xdr:col>
      <xdr:colOff>161925</xdr:colOff>
      <xdr:row>31</xdr:row>
      <xdr:rowOff>228600</xdr:rowOff>
    </xdr:to>
    <xdr:sp macro="" textlink="">
      <xdr:nvSpPr>
        <xdr:cNvPr id="749358" name="Rectangle 266">
          <a:extLst>
            <a:ext uri="{FF2B5EF4-FFF2-40B4-BE49-F238E27FC236}">
              <a16:creationId xmlns:a16="http://schemas.microsoft.com/office/drawing/2014/main" id="{EFC7278F-7386-4D4A-8040-7A7B7B67C5DA}"/>
            </a:ext>
          </a:extLst>
        </xdr:cNvPr>
        <xdr:cNvSpPr>
          <a:spLocks noChangeArrowheads="1"/>
        </xdr:cNvSpPr>
      </xdr:nvSpPr>
      <xdr:spPr bwMode="auto">
        <a:xfrm>
          <a:off x="5019675" y="7381875"/>
          <a:ext cx="933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749359" name="1 Imagen">
          <a:extLst>
            <a:ext uri="{FF2B5EF4-FFF2-40B4-BE49-F238E27FC236}">
              <a16:creationId xmlns:a16="http://schemas.microsoft.com/office/drawing/2014/main" id="{B5DDFBC8-28E3-4D73-84C3-5B0B3FB63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428625</xdr:colOff>
      <xdr:row>5</xdr:row>
      <xdr:rowOff>228600</xdr:rowOff>
    </xdr:to>
    <xdr:pic>
      <xdr:nvPicPr>
        <xdr:cNvPr id="749360" name="Imagen 273">
          <a:extLst>
            <a:ext uri="{FF2B5EF4-FFF2-40B4-BE49-F238E27FC236}">
              <a16:creationId xmlns:a16="http://schemas.microsoft.com/office/drawing/2014/main" id="{7C11D9FB-DEBF-4C90-921B-4FC81BFC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11</xdr:col>
      <xdr:colOff>0</xdr:colOff>
      <xdr:row>9</xdr:row>
      <xdr:rowOff>228600</xdr:rowOff>
    </xdr:to>
    <xdr:sp macro="" textlink="">
      <xdr:nvSpPr>
        <xdr:cNvPr id="750209" name="Rectangle 1">
          <a:extLst>
            <a:ext uri="{FF2B5EF4-FFF2-40B4-BE49-F238E27FC236}">
              <a16:creationId xmlns:a16="http://schemas.microsoft.com/office/drawing/2014/main" id="{4D8649EB-7605-4215-92BE-172C16524917}"/>
            </a:ext>
          </a:extLst>
        </xdr:cNvPr>
        <xdr:cNvSpPr>
          <a:spLocks noChangeArrowheads="1"/>
        </xdr:cNvSpPr>
      </xdr:nvSpPr>
      <xdr:spPr bwMode="auto">
        <a:xfrm>
          <a:off x="4152900" y="2266950"/>
          <a:ext cx="8763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10</xdr:row>
      <xdr:rowOff>0</xdr:rowOff>
    </xdr:from>
    <xdr:to>
      <xdr:col>16</xdr:col>
      <xdr:colOff>161925</xdr:colOff>
      <xdr:row>10</xdr:row>
      <xdr:rowOff>228600</xdr:rowOff>
    </xdr:to>
    <xdr:sp macro="" textlink="">
      <xdr:nvSpPr>
        <xdr:cNvPr id="750210" name="Rectangle 2">
          <a:extLst>
            <a:ext uri="{FF2B5EF4-FFF2-40B4-BE49-F238E27FC236}">
              <a16:creationId xmlns:a16="http://schemas.microsoft.com/office/drawing/2014/main" id="{04E12678-6E9A-48F6-B70C-CC6E92BB3F8B}"/>
            </a:ext>
          </a:extLst>
        </xdr:cNvPr>
        <xdr:cNvSpPr>
          <a:spLocks noChangeArrowheads="1"/>
        </xdr:cNvSpPr>
      </xdr:nvSpPr>
      <xdr:spPr bwMode="auto">
        <a:xfrm>
          <a:off x="5029200" y="2514600"/>
          <a:ext cx="9239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171450</xdr:colOff>
      <xdr:row>11</xdr:row>
      <xdr:rowOff>0</xdr:rowOff>
    </xdr:from>
    <xdr:to>
      <xdr:col>22</xdr:col>
      <xdr:colOff>219075</xdr:colOff>
      <xdr:row>11</xdr:row>
      <xdr:rowOff>247650</xdr:rowOff>
    </xdr:to>
    <xdr:sp macro="" textlink="">
      <xdr:nvSpPr>
        <xdr:cNvPr id="750211" name="Rectangle 3">
          <a:extLst>
            <a:ext uri="{FF2B5EF4-FFF2-40B4-BE49-F238E27FC236}">
              <a16:creationId xmlns:a16="http://schemas.microsoft.com/office/drawing/2014/main" id="{232141DA-8A1D-4F3F-8622-78EA262D7B5D}"/>
            </a:ext>
          </a:extLst>
        </xdr:cNvPr>
        <xdr:cNvSpPr>
          <a:spLocks noChangeArrowheads="1"/>
        </xdr:cNvSpPr>
      </xdr:nvSpPr>
      <xdr:spPr bwMode="auto">
        <a:xfrm>
          <a:off x="5962650" y="2762250"/>
          <a:ext cx="9144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12</xdr:row>
      <xdr:rowOff>9525</xdr:rowOff>
    </xdr:from>
    <xdr:to>
      <xdr:col>28</xdr:col>
      <xdr:colOff>180975</xdr:colOff>
      <xdr:row>12</xdr:row>
      <xdr:rowOff>219075</xdr:rowOff>
    </xdr:to>
    <xdr:sp macro="" textlink="">
      <xdr:nvSpPr>
        <xdr:cNvPr id="750212" name="Rectangle 4">
          <a:extLst>
            <a:ext uri="{FF2B5EF4-FFF2-40B4-BE49-F238E27FC236}">
              <a16:creationId xmlns:a16="http://schemas.microsoft.com/office/drawing/2014/main" id="{775AC7C5-6EDB-44E7-B302-B399C1CEF468}"/>
            </a:ext>
          </a:extLst>
        </xdr:cNvPr>
        <xdr:cNvSpPr>
          <a:spLocks noChangeArrowheads="1"/>
        </xdr:cNvSpPr>
      </xdr:nvSpPr>
      <xdr:spPr bwMode="auto">
        <a:xfrm>
          <a:off x="6896100" y="301942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16</xdr:row>
      <xdr:rowOff>19050</xdr:rowOff>
    </xdr:from>
    <xdr:to>
      <xdr:col>10</xdr:col>
      <xdr:colOff>95250</xdr:colOff>
      <xdr:row>16</xdr:row>
      <xdr:rowOff>333375</xdr:rowOff>
    </xdr:to>
    <xdr:sp macro="" textlink="">
      <xdr:nvSpPr>
        <xdr:cNvPr id="750213" name="Rectangle 5">
          <a:extLst>
            <a:ext uri="{FF2B5EF4-FFF2-40B4-BE49-F238E27FC236}">
              <a16:creationId xmlns:a16="http://schemas.microsoft.com/office/drawing/2014/main" id="{79B57976-BE5F-46BD-BEFA-38C0D2A2EFF6}"/>
            </a:ext>
          </a:extLst>
        </xdr:cNvPr>
        <xdr:cNvSpPr>
          <a:spLocks noChangeArrowheads="1"/>
        </xdr:cNvSpPr>
      </xdr:nvSpPr>
      <xdr:spPr bwMode="auto">
        <a:xfrm>
          <a:off x="4171950" y="3905250"/>
          <a:ext cx="7524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750214" name="Rectangle 6">
          <a:extLst>
            <a:ext uri="{FF2B5EF4-FFF2-40B4-BE49-F238E27FC236}">
              <a16:creationId xmlns:a16="http://schemas.microsoft.com/office/drawing/2014/main" id="{C8137938-A126-425F-92FE-0F1E871C18E2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18</xdr:row>
      <xdr:rowOff>0</xdr:rowOff>
    </xdr:from>
    <xdr:to>
      <xdr:col>22</xdr:col>
      <xdr:colOff>219075</xdr:colOff>
      <xdr:row>19</xdr:row>
      <xdr:rowOff>9525</xdr:rowOff>
    </xdr:to>
    <xdr:sp macro="" textlink="">
      <xdr:nvSpPr>
        <xdr:cNvPr id="750215" name="Rectangle 7">
          <a:extLst>
            <a:ext uri="{FF2B5EF4-FFF2-40B4-BE49-F238E27FC236}">
              <a16:creationId xmlns:a16="http://schemas.microsoft.com/office/drawing/2014/main" id="{36EA2D81-2616-46DE-8AD8-74CD5EA719F5}"/>
            </a:ext>
          </a:extLst>
        </xdr:cNvPr>
        <xdr:cNvSpPr>
          <a:spLocks noChangeArrowheads="1"/>
        </xdr:cNvSpPr>
      </xdr:nvSpPr>
      <xdr:spPr bwMode="auto">
        <a:xfrm>
          <a:off x="5981700" y="4381500"/>
          <a:ext cx="8953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19</xdr:row>
      <xdr:rowOff>9525</xdr:rowOff>
    </xdr:from>
    <xdr:to>
      <xdr:col>28</xdr:col>
      <xdr:colOff>180975</xdr:colOff>
      <xdr:row>20</xdr:row>
      <xdr:rowOff>0</xdr:rowOff>
    </xdr:to>
    <xdr:sp macro="" textlink="">
      <xdr:nvSpPr>
        <xdr:cNvPr id="750216" name="Rectangle 8">
          <a:extLst>
            <a:ext uri="{FF2B5EF4-FFF2-40B4-BE49-F238E27FC236}">
              <a16:creationId xmlns:a16="http://schemas.microsoft.com/office/drawing/2014/main" id="{6C6B27AB-BD5C-4ED6-9E5E-13F820AA0B7B}"/>
            </a:ext>
          </a:extLst>
        </xdr:cNvPr>
        <xdr:cNvSpPr>
          <a:spLocks noChangeArrowheads="1"/>
        </xdr:cNvSpPr>
      </xdr:nvSpPr>
      <xdr:spPr bwMode="auto">
        <a:xfrm>
          <a:off x="6877050" y="4638675"/>
          <a:ext cx="8763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17" name="Rectangle 9">
          <a:extLst>
            <a:ext uri="{FF2B5EF4-FFF2-40B4-BE49-F238E27FC236}">
              <a16:creationId xmlns:a16="http://schemas.microsoft.com/office/drawing/2014/main" id="{B16B2DBC-227A-475E-B81A-22C5F1EA1606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18" name="Rectangle 10">
          <a:extLst>
            <a:ext uri="{FF2B5EF4-FFF2-40B4-BE49-F238E27FC236}">
              <a16:creationId xmlns:a16="http://schemas.microsoft.com/office/drawing/2014/main" id="{E2B8EB19-DBFA-4862-B53B-E06AE9689DF7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19" name="Rectangle 11">
          <a:extLst>
            <a:ext uri="{FF2B5EF4-FFF2-40B4-BE49-F238E27FC236}">
              <a16:creationId xmlns:a16="http://schemas.microsoft.com/office/drawing/2014/main" id="{F32792EA-8F06-4423-AD0D-8D34375D7D5D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20" name="Rectangle 12">
          <a:extLst>
            <a:ext uri="{FF2B5EF4-FFF2-40B4-BE49-F238E27FC236}">
              <a16:creationId xmlns:a16="http://schemas.microsoft.com/office/drawing/2014/main" id="{F96371AE-3A14-4484-87F3-5907AA1D2CC9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21" name="Rectangle 13">
          <a:extLst>
            <a:ext uri="{FF2B5EF4-FFF2-40B4-BE49-F238E27FC236}">
              <a16:creationId xmlns:a16="http://schemas.microsoft.com/office/drawing/2014/main" id="{49E9C422-DF4B-4138-B35F-48EC2F4B7EA4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22" name="Rectangle 14">
          <a:extLst>
            <a:ext uri="{FF2B5EF4-FFF2-40B4-BE49-F238E27FC236}">
              <a16:creationId xmlns:a16="http://schemas.microsoft.com/office/drawing/2014/main" id="{A63EF46C-D060-4077-9EC8-357EDEC5DE84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23" name="Rectangle 15">
          <a:extLst>
            <a:ext uri="{FF2B5EF4-FFF2-40B4-BE49-F238E27FC236}">
              <a16:creationId xmlns:a16="http://schemas.microsoft.com/office/drawing/2014/main" id="{4ACB4284-7D9A-4128-B308-FC5312FD5FDF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24" name="Rectangle 16">
          <a:extLst>
            <a:ext uri="{FF2B5EF4-FFF2-40B4-BE49-F238E27FC236}">
              <a16:creationId xmlns:a16="http://schemas.microsoft.com/office/drawing/2014/main" id="{695FD16B-C477-47D7-8036-434EB13B2036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25" name="Rectangle 17">
          <a:extLst>
            <a:ext uri="{FF2B5EF4-FFF2-40B4-BE49-F238E27FC236}">
              <a16:creationId xmlns:a16="http://schemas.microsoft.com/office/drawing/2014/main" id="{4DE8933C-24DA-470F-9D1D-6B9DDF8D8DC1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26" name="Rectangle 18">
          <a:extLst>
            <a:ext uri="{FF2B5EF4-FFF2-40B4-BE49-F238E27FC236}">
              <a16:creationId xmlns:a16="http://schemas.microsoft.com/office/drawing/2014/main" id="{D3E22736-71A8-4FBA-AB09-01B35E89995C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27" name="Rectangle 19">
          <a:extLst>
            <a:ext uri="{FF2B5EF4-FFF2-40B4-BE49-F238E27FC236}">
              <a16:creationId xmlns:a16="http://schemas.microsoft.com/office/drawing/2014/main" id="{8681A90B-1E95-4A21-A92D-D895CA56E485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50228" name="Rectangle 21">
          <a:extLst>
            <a:ext uri="{FF2B5EF4-FFF2-40B4-BE49-F238E27FC236}">
              <a16:creationId xmlns:a16="http://schemas.microsoft.com/office/drawing/2014/main" id="{2F5D6ED4-CB3E-4989-8A13-101C03060436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50229" name="Rectangle 22">
          <a:extLst>
            <a:ext uri="{FF2B5EF4-FFF2-40B4-BE49-F238E27FC236}">
              <a16:creationId xmlns:a16="http://schemas.microsoft.com/office/drawing/2014/main" id="{70E4F669-3DED-4182-98A9-01F4CB4F7209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50230" name="Rectangle 23">
          <a:extLst>
            <a:ext uri="{FF2B5EF4-FFF2-40B4-BE49-F238E27FC236}">
              <a16:creationId xmlns:a16="http://schemas.microsoft.com/office/drawing/2014/main" id="{2C04FB3C-AA12-46D2-B740-A60F9A857EFF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</xdr:colOff>
      <xdr:row>20</xdr:row>
      <xdr:rowOff>0</xdr:rowOff>
    </xdr:from>
    <xdr:to>
      <xdr:col>15</xdr:col>
      <xdr:colOff>104775</xdr:colOff>
      <xdr:row>20</xdr:row>
      <xdr:rowOff>0</xdr:rowOff>
    </xdr:to>
    <xdr:sp macro="" textlink="">
      <xdr:nvSpPr>
        <xdr:cNvPr id="750231" name="Rectangle 24">
          <a:extLst>
            <a:ext uri="{FF2B5EF4-FFF2-40B4-BE49-F238E27FC236}">
              <a16:creationId xmlns:a16="http://schemas.microsoft.com/office/drawing/2014/main" id="{A69CEBF2-7BC8-483D-A856-C678211EC64F}"/>
            </a:ext>
          </a:extLst>
        </xdr:cNvPr>
        <xdr:cNvSpPr>
          <a:spLocks noChangeArrowheads="1"/>
        </xdr:cNvSpPr>
      </xdr:nvSpPr>
      <xdr:spPr bwMode="auto">
        <a:xfrm>
          <a:off x="4857750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19050</xdr:colOff>
      <xdr:row>20</xdr:row>
      <xdr:rowOff>0</xdr:rowOff>
    </xdr:from>
    <xdr:to>
      <xdr:col>21</xdr:col>
      <xdr:colOff>95250</xdr:colOff>
      <xdr:row>20</xdr:row>
      <xdr:rowOff>0</xdr:rowOff>
    </xdr:to>
    <xdr:sp macro="" textlink="">
      <xdr:nvSpPr>
        <xdr:cNvPr id="750232" name="Rectangle 25">
          <a:extLst>
            <a:ext uri="{FF2B5EF4-FFF2-40B4-BE49-F238E27FC236}">
              <a16:creationId xmlns:a16="http://schemas.microsoft.com/office/drawing/2014/main" id="{E64BFB03-0610-46E1-B92F-CD0274679A4D}"/>
            </a:ext>
          </a:extLst>
        </xdr:cNvPr>
        <xdr:cNvSpPr>
          <a:spLocks noChangeArrowheads="1"/>
        </xdr:cNvSpPr>
      </xdr:nvSpPr>
      <xdr:spPr bwMode="auto">
        <a:xfrm>
          <a:off x="58102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0</xdr:rowOff>
    </xdr:from>
    <xdr:to>
      <xdr:col>27</xdr:col>
      <xdr:colOff>95250</xdr:colOff>
      <xdr:row>20</xdr:row>
      <xdr:rowOff>0</xdr:rowOff>
    </xdr:to>
    <xdr:sp macro="" textlink="">
      <xdr:nvSpPr>
        <xdr:cNvPr id="750233" name="Rectangle 26">
          <a:extLst>
            <a:ext uri="{FF2B5EF4-FFF2-40B4-BE49-F238E27FC236}">
              <a16:creationId xmlns:a16="http://schemas.microsoft.com/office/drawing/2014/main" id="{F4321B3F-3089-4BBF-BD96-A5C28334D192}"/>
            </a:ext>
          </a:extLst>
        </xdr:cNvPr>
        <xdr:cNvSpPr>
          <a:spLocks noChangeArrowheads="1"/>
        </xdr:cNvSpPr>
      </xdr:nvSpPr>
      <xdr:spPr bwMode="auto">
        <a:xfrm>
          <a:off x="6677025" y="487680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34" name="Rectangle 27">
          <a:extLst>
            <a:ext uri="{FF2B5EF4-FFF2-40B4-BE49-F238E27FC236}">
              <a16:creationId xmlns:a16="http://schemas.microsoft.com/office/drawing/2014/main" id="{50A3BB52-B03F-4DC0-968F-41AA26959F7A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35" name="Rectangle 28">
          <a:extLst>
            <a:ext uri="{FF2B5EF4-FFF2-40B4-BE49-F238E27FC236}">
              <a16:creationId xmlns:a16="http://schemas.microsoft.com/office/drawing/2014/main" id="{49E28661-DDC9-4E9D-9483-B216664DC83A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36" name="Rectangle 29">
          <a:extLst>
            <a:ext uri="{FF2B5EF4-FFF2-40B4-BE49-F238E27FC236}">
              <a16:creationId xmlns:a16="http://schemas.microsoft.com/office/drawing/2014/main" id="{DD1F44BE-CC86-45A1-97BC-E74042C7113B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37" name="Rectangle 30">
          <a:extLst>
            <a:ext uri="{FF2B5EF4-FFF2-40B4-BE49-F238E27FC236}">
              <a16:creationId xmlns:a16="http://schemas.microsoft.com/office/drawing/2014/main" id="{59D31A15-E188-4370-87A2-7F07D4D65C0D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38" name="Rectangle 31">
          <a:extLst>
            <a:ext uri="{FF2B5EF4-FFF2-40B4-BE49-F238E27FC236}">
              <a16:creationId xmlns:a16="http://schemas.microsoft.com/office/drawing/2014/main" id="{C34FE3FD-2945-4DB4-A2D7-8AA919040BA7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39" name="Rectangle 32">
          <a:extLst>
            <a:ext uri="{FF2B5EF4-FFF2-40B4-BE49-F238E27FC236}">
              <a16:creationId xmlns:a16="http://schemas.microsoft.com/office/drawing/2014/main" id="{97344F58-E9FB-4517-B928-DEC3B68A1D6A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40" name="Rectangle 33">
          <a:extLst>
            <a:ext uri="{FF2B5EF4-FFF2-40B4-BE49-F238E27FC236}">
              <a16:creationId xmlns:a16="http://schemas.microsoft.com/office/drawing/2014/main" id="{0F2104B1-7BA0-4540-93B3-896BEA8CFCDB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41" name="Rectangle 34">
          <a:extLst>
            <a:ext uri="{FF2B5EF4-FFF2-40B4-BE49-F238E27FC236}">
              <a16:creationId xmlns:a16="http://schemas.microsoft.com/office/drawing/2014/main" id="{289EC741-52EE-4048-A363-BE24B0956CD5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42" name="Rectangle 35">
          <a:extLst>
            <a:ext uri="{FF2B5EF4-FFF2-40B4-BE49-F238E27FC236}">
              <a16:creationId xmlns:a16="http://schemas.microsoft.com/office/drawing/2014/main" id="{6B535486-3D16-4E06-AF94-1D6BC5030A7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43" name="Rectangle 36">
          <a:extLst>
            <a:ext uri="{FF2B5EF4-FFF2-40B4-BE49-F238E27FC236}">
              <a16:creationId xmlns:a16="http://schemas.microsoft.com/office/drawing/2014/main" id="{A208CE4A-BA0C-4309-90FD-8FCD66832EE9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44" name="Rectangle 37">
          <a:extLst>
            <a:ext uri="{FF2B5EF4-FFF2-40B4-BE49-F238E27FC236}">
              <a16:creationId xmlns:a16="http://schemas.microsoft.com/office/drawing/2014/main" id="{31152FAF-B2E7-44E5-AF39-884E00DDC615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45" name="Rectangle 38">
          <a:extLst>
            <a:ext uri="{FF2B5EF4-FFF2-40B4-BE49-F238E27FC236}">
              <a16:creationId xmlns:a16="http://schemas.microsoft.com/office/drawing/2014/main" id="{F31CA4C1-3E98-49B8-80C1-F71A4E257CD8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46" name="Rectangle 39">
          <a:extLst>
            <a:ext uri="{FF2B5EF4-FFF2-40B4-BE49-F238E27FC236}">
              <a16:creationId xmlns:a16="http://schemas.microsoft.com/office/drawing/2014/main" id="{B871EF86-478F-44B6-95AE-ECA5227D0B1B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47" name="Rectangle 40">
          <a:extLst>
            <a:ext uri="{FF2B5EF4-FFF2-40B4-BE49-F238E27FC236}">
              <a16:creationId xmlns:a16="http://schemas.microsoft.com/office/drawing/2014/main" id="{FB7CA551-7B5A-4D3B-9E08-3F9287BAE682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48" name="Rectangle 41">
          <a:extLst>
            <a:ext uri="{FF2B5EF4-FFF2-40B4-BE49-F238E27FC236}">
              <a16:creationId xmlns:a16="http://schemas.microsoft.com/office/drawing/2014/main" id="{4FD6F666-2860-4823-84E8-7A466CE66B90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95250</xdr:colOff>
      <xdr:row>20</xdr:row>
      <xdr:rowOff>0</xdr:rowOff>
    </xdr:to>
    <xdr:sp macro="" textlink="">
      <xdr:nvSpPr>
        <xdr:cNvPr id="750249" name="Rectangle 42">
          <a:extLst>
            <a:ext uri="{FF2B5EF4-FFF2-40B4-BE49-F238E27FC236}">
              <a16:creationId xmlns:a16="http://schemas.microsoft.com/office/drawing/2014/main" id="{71D3BCA5-36FB-4F92-8CAC-DFBD82DE0BFA}"/>
            </a:ext>
          </a:extLst>
        </xdr:cNvPr>
        <xdr:cNvSpPr>
          <a:spLocks noChangeArrowheads="1"/>
        </xdr:cNvSpPr>
      </xdr:nvSpPr>
      <xdr:spPr bwMode="auto">
        <a:xfrm>
          <a:off x="4171950" y="48768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20</xdr:row>
      <xdr:rowOff>0</xdr:rowOff>
    </xdr:from>
    <xdr:to>
      <xdr:col>16</xdr:col>
      <xdr:colOff>104775</xdr:colOff>
      <xdr:row>20</xdr:row>
      <xdr:rowOff>0</xdr:rowOff>
    </xdr:to>
    <xdr:sp macro="" textlink="">
      <xdr:nvSpPr>
        <xdr:cNvPr id="750250" name="Rectangle 43">
          <a:extLst>
            <a:ext uri="{FF2B5EF4-FFF2-40B4-BE49-F238E27FC236}">
              <a16:creationId xmlns:a16="http://schemas.microsoft.com/office/drawing/2014/main" id="{45280D18-1C45-427B-9AAC-BC3376348F74}"/>
            </a:ext>
          </a:extLst>
        </xdr:cNvPr>
        <xdr:cNvSpPr>
          <a:spLocks noChangeArrowheads="1"/>
        </xdr:cNvSpPr>
      </xdr:nvSpPr>
      <xdr:spPr bwMode="auto">
        <a:xfrm>
          <a:off x="5057775" y="48768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51" name="Rectangle 44">
          <a:extLst>
            <a:ext uri="{FF2B5EF4-FFF2-40B4-BE49-F238E27FC236}">
              <a16:creationId xmlns:a16="http://schemas.microsoft.com/office/drawing/2014/main" id="{660284CA-1F41-453E-9459-8DA6F59284E4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20</xdr:row>
      <xdr:rowOff>0</xdr:rowOff>
    </xdr:from>
    <xdr:to>
      <xdr:col>28</xdr:col>
      <xdr:colOff>95250</xdr:colOff>
      <xdr:row>20</xdr:row>
      <xdr:rowOff>0</xdr:rowOff>
    </xdr:to>
    <xdr:sp macro="" textlink="">
      <xdr:nvSpPr>
        <xdr:cNvPr id="750252" name="Rectangle 45">
          <a:extLst>
            <a:ext uri="{FF2B5EF4-FFF2-40B4-BE49-F238E27FC236}">
              <a16:creationId xmlns:a16="http://schemas.microsoft.com/office/drawing/2014/main" id="{06219E82-4EDD-4F83-BF75-3BAB45D4128E}"/>
            </a:ext>
          </a:extLst>
        </xdr:cNvPr>
        <xdr:cNvSpPr>
          <a:spLocks noChangeArrowheads="1"/>
        </xdr:cNvSpPr>
      </xdr:nvSpPr>
      <xdr:spPr bwMode="auto">
        <a:xfrm>
          <a:off x="69056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20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750253" name="Rectangle 46">
          <a:extLst>
            <a:ext uri="{FF2B5EF4-FFF2-40B4-BE49-F238E27FC236}">
              <a16:creationId xmlns:a16="http://schemas.microsoft.com/office/drawing/2014/main" id="{F0CA129A-C10D-4BD4-B24D-319F1D630120}"/>
            </a:ext>
          </a:extLst>
        </xdr:cNvPr>
        <xdr:cNvSpPr>
          <a:spLocks noChangeArrowheads="1"/>
        </xdr:cNvSpPr>
      </xdr:nvSpPr>
      <xdr:spPr bwMode="auto">
        <a:xfrm>
          <a:off x="5991225" y="48768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23</xdr:row>
      <xdr:rowOff>0</xdr:rowOff>
    </xdr:from>
    <xdr:to>
      <xdr:col>11</xdr:col>
      <xdr:colOff>0</xdr:colOff>
      <xdr:row>23</xdr:row>
      <xdr:rowOff>228600</xdr:rowOff>
    </xdr:to>
    <xdr:sp macro="" textlink="">
      <xdr:nvSpPr>
        <xdr:cNvPr id="750254" name="Rectangle 47">
          <a:extLst>
            <a:ext uri="{FF2B5EF4-FFF2-40B4-BE49-F238E27FC236}">
              <a16:creationId xmlns:a16="http://schemas.microsoft.com/office/drawing/2014/main" id="{CA47520F-AEA9-4E52-9D38-4E3E7C499E4F}"/>
            </a:ext>
          </a:extLst>
        </xdr:cNvPr>
        <xdr:cNvSpPr>
          <a:spLocks noChangeArrowheads="1"/>
        </xdr:cNvSpPr>
      </xdr:nvSpPr>
      <xdr:spPr bwMode="auto">
        <a:xfrm>
          <a:off x="4143375" y="5505450"/>
          <a:ext cx="8858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24</xdr:row>
      <xdr:rowOff>9525</xdr:rowOff>
    </xdr:from>
    <xdr:to>
      <xdr:col>16</xdr:col>
      <xdr:colOff>161925</xdr:colOff>
      <xdr:row>25</xdr:row>
      <xdr:rowOff>19050</xdr:rowOff>
    </xdr:to>
    <xdr:sp macro="" textlink="">
      <xdr:nvSpPr>
        <xdr:cNvPr id="750255" name="Rectangle 48">
          <a:extLst>
            <a:ext uri="{FF2B5EF4-FFF2-40B4-BE49-F238E27FC236}">
              <a16:creationId xmlns:a16="http://schemas.microsoft.com/office/drawing/2014/main" id="{3CA62DD7-3C26-4783-BF4A-C802FE90BBF0}"/>
            </a:ext>
          </a:extLst>
        </xdr:cNvPr>
        <xdr:cNvSpPr>
          <a:spLocks noChangeArrowheads="1"/>
        </xdr:cNvSpPr>
      </xdr:nvSpPr>
      <xdr:spPr bwMode="auto">
        <a:xfrm>
          <a:off x="5038725" y="5762625"/>
          <a:ext cx="9144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180975</xdr:colOff>
      <xdr:row>25</xdr:row>
      <xdr:rowOff>0</xdr:rowOff>
    </xdr:from>
    <xdr:to>
      <xdr:col>22</xdr:col>
      <xdr:colOff>219075</xdr:colOff>
      <xdr:row>25</xdr:row>
      <xdr:rowOff>228600</xdr:rowOff>
    </xdr:to>
    <xdr:sp macro="" textlink="">
      <xdr:nvSpPr>
        <xdr:cNvPr id="750256" name="Rectangle 49">
          <a:extLst>
            <a:ext uri="{FF2B5EF4-FFF2-40B4-BE49-F238E27FC236}">
              <a16:creationId xmlns:a16="http://schemas.microsoft.com/office/drawing/2014/main" id="{F9C80803-8ADF-49ED-A764-44477BF6F4E0}"/>
            </a:ext>
          </a:extLst>
        </xdr:cNvPr>
        <xdr:cNvSpPr>
          <a:spLocks noChangeArrowheads="1"/>
        </xdr:cNvSpPr>
      </xdr:nvSpPr>
      <xdr:spPr bwMode="auto">
        <a:xfrm>
          <a:off x="5972175" y="6000750"/>
          <a:ext cx="9048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9525</xdr:colOff>
      <xdr:row>26</xdr:row>
      <xdr:rowOff>0</xdr:rowOff>
    </xdr:from>
    <xdr:to>
      <xdr:col>28</xdr:col>
      <xdr:colOff>171450</xdr:colOff>
      <xdr:row>26</xdr:row>
      <xdr:rowOff>228600</xdr:rowOff>
    </xdr:to>
    <xdr:sp macro="" textlink="">
      <xdr:nvSpPr>
        <xdr:cNvPr id="750257" name="Rectangle 50">
          <a:extLst>
            <a:ext uri="{FF2B5EF4-FFF2-40B4-BE49-F238E27FC236}">
              <a16:creationId xmlns:a16="http://schemas.microsoft.com/office/drawing/2014/main" id="{E8EE5BF7-7D74-4BC1-980E-0F3F1AE6B0E8}"/>
            </a:ext>
          </a:extLst>
        </xdr:cNvPr>
        <xdr:cNvSpPr>
          <a:spLocks noChangeArrowheads="1"/>
        </xdr:cNvSpPr>
      </xdr:nvSpPr>
      <xdr:spPr bwMode="auto">
        <a:xfrm>
          <a:off x="6896100" y="6248400"/>
          <a:ext cx="8477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247650</xdr:rowOff>
    </xdr:from>
    <xdr:to>
      <xdr:col>11</xdr:col>
      <xdr:colOff>0</xdr:colOff>
      <xdr:row>31</xdr:row>
      <xdr:rowOff>9525</xdr:rowOff>
    </xdr:to>
    <xdr:sp macro="" textlink="">
      <xdr:nvSpPr>
        <xdr:cNvPr id="750258" name="Rectangle 51">
          <a:extLst>
            <a:ext uri="{FF2B5EF4-FFF2-40B4-BE49-F238E27FC236}">
              <a16:creationId xmlns:a16="http://schemas.microsoft.com/office/drawing/2014/main" id="{1D4741F8-EDBE-4749-AA69-68B23F526F0A}"/>
            </a:ext>
          </a:extLst>
        </xdr:cNvPr>
        <xdr:cNvSpPr>
          <a:spLocks noChangeArrowheads="1"/>
        </xdr:cNvSpPr>
      </xdr:nvSpPr>
      <xdr:spPr bwMode="auto">
        <a:xfrm>
          <a:off x="4152900" y="7124700"/>
          <a:ext cx="8763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0259" name="Rectangle 52">
          <a:extLst>
            <a:ext uri="{FF2B5EF4-FFF2-40B4-BE49-F238E27FC236}">
              <a16:creationId xmlns:a16="http://schemas.microsoft.com/office/drawing/2014/main" id="{F25F54F8-87B2-452E-9406-1D7386C55332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50260" name="Rectangle 53">
          <a:extLst>
            <a:ext uri="{FF2B5EF4-FFF2-40B4-BE49-F238E27FC236}">
              <a16:creationId xmlns:a16="http://schemas.microsoft.com/office/drawing/2014/main" id="{3959EEF6-62F3-4EB6-B1C3-D3188332B41B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219075</xdr:colOff>
      <xdr:row>33</xdr:row>
      <xdr:rowOff>9525</xdr:rowOff>
    </xdr:from>
    <xdr:to>
      <xdr:col>28</xdr:col>
      <xdr:colOff>180975</xdr:colOff>
      <xdr:row>33</xdr:row>
      <xdr:rowOff>219075</xdr:rowOff>
    </xdr:to>
    <xdr:sp macro="" textlink="">
      <xdr:nvSpPr>
        <xdr:cNvPr id="750261" name="Rectangle 54">
          <a:extLst>
            <a:ext uri="{FF2B5EF4-FFF2-40B4-BE49-F238E27FC236}">
              <a16:creationId xmlns:a16="http://schemas.microsoft.com/office/drawing/2014/main" id="{C53A05DD-0760-4407-8E4A-1275B077DAAF}"/>
            </a:ext>
          </a:extLst>
        </xdr:cNvPr>
        <xdr:cNvSpPr>
          <a:spLocks noChangeArrowheads="1"/>
        </xdr:cNvSpPr>
      </xdr:nvSpPr>
      <xdr:spPr bwMode="auto">
        <a:xfrm>
          <a:off x="6877050" y="7877175"/>
          <a:ext cx="8763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62" name="Rectangle 55">
          <a:extLst>
            <a:ext uri="{FF2B5EF4-FFF2-40B4-BE49-F238E27FC236}">
              <a16:creationId xmlns:a16="http://schemas.microsoft.com/office/drawing/2014/main" id="{8CAAE14A-375E-47E1-A1D5-F550B04D45F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63" name="Rectangle 56">
          <a:extLst>
            <a:ext uri="{FF2B5EF4-FFF2-40B4-BE49-F238E27FC236}">
              <a16:creationId xmlns:a16="http://schemas.microsoft.com/office/drawing/2014/main" id="{E73917A7-3365-44A7-8942-B1AF26DD40D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64" name="Rectangle 57">
          <a:extLst>
            <a:ext uri="{FF2B5EF4-FFF2-40B4-BE49-F238E27FC236}">
              <a16:creationId xmlns:a16="http://schemas.microsoft.com/office/drawing/2014/main" id="{3172741D-4895-4C3D-B932-C770500A1A4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65" name="Rectangle 58">
          <a:extLst>
            <a:ext uri="{FF2B5EF4-FFF2-40B4-BE49-F238E27FC236}">
              <a16:creationId xmlns:a16="http://schemas.microsoft.com/office/drawing/2014/main" id="{B2ABA0EA-3762-451B-9A3F-117A2396A90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66" name="Rectangle 59">
          <a:extLst>
            <a:ext uri="{FF2B5EF4-FFF2-40B4-BE49-F238E27FC236}">
              <a16:creationId xmlns:a16="http://schemas.microsoft.com/office/drawing/2014/main" id="{0D128EF2-AB5F-41AD-B1F3-74999B2FC00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67" name="Rectangle 60">
          <a:extLst>
            <a:ext uri="{FF2B5EF4-FFF2-40B4-BE49-F238E27FC236}">
              <a16:creationId xmlns:a16="http://schemas.microsoft.com/office/drawing/2014/main" id="{370BBB09-FD78-46A5-A83C-D7800983439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68" name="Rectangle 61">
          <a:extLst>
            <a:ext uri="{FF2B5EF4-FFF2-40B4-BE49-F238E27FC236}">
              <a16:creationId xmlns:a16="http://schemas.microsoft.com/office/drawing/2014/main" id="{F216F7C1-AFA5-4433-9F03-28660C5CB80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69" name="Rectangle 62">
          <a:extLst>
            <a:ext uri="{FF2B5EF4-FFF2-40B4-BE49-F238E27FC236}">
              <a16:creationId xmlns:a16="http://schemas.microsoft.com/office/drawing/2014/main" id="{6D5B41F1-2AC5-43EA-B64E-621B7606FDB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70" name="Rectangle 63">
          <a:extLst>
            <a:ext uri="{FF2B5EF4-FFF2-40B4-BE49-F238E27FC236}">
              <a16:creationId xmlns:a16="http://schemas.microsoft.com/office/drawing/2014/main" id="{7454CC5C-D610-4441-A6EA-02F4DC9C8061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71" name="Rectangle 64">
          <a:extLst>
            <a:ext uri="{FF2B5EF4-FFF2-40B4-BE49-F238E27FC236}">
              <a16:creationId xmlns:a16="http://schemas.microsoft.com/office/drawing/2014/main" id="{BC3253EA-07FE-45F2-BC25-DBD53B6F40C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72" name="Rectangle 65">
          <a:extLst>
            <a:ext uri="{FF2B5EF4-FFF2-40B4-BE49-F238E27FC236}">
              <a16:creationId xmlns:a16="http://schemas.microsoft.com/office/drawing/2014/main" id="{62DB4F20-6370-4378-A063-7D7D5AC39D8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73" name="Rectangle 66">
          <a:extLst>
            <a:ext uri="{FF2B5EF4-FFF2-40B4-BE49-F238E27FC236}">
              <a16:creationId xmlns:a16="http://schemas.microsoft.com/office/drawing/2014/main" id="{B9206DC8-914A-484A-B0B0-25274755435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74" name="Rectangle 67">
          <a:extLst>
            <a:ext uri="{FF2B5EF4-FFF2-40B4-BE49-F238E27FC236}">
              <a16:creationId xmlns:a16="http://schemas.microsoft.com/office/drawing/2014/main" id="{A9C83854-8DA2-4141-B916-719C8D4281A9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75" name="Rectangle 68">
          <a:extLst>
            <a:ext uri="{FF2B5EF4-FFF2-40B4-BE49-F238E27FC236}">
              <a16:creationId xmlns:a16="http://schemas.microsoft.com/office/drawing/2014/main" id="{6B7DD23D-7637-492E-B1E7-95995029F02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76" name="Rectangle 69">
          <a:extLst>
            <a:ext uri="{FF2B5EF4-FFF2-40B4-BE49-F238E27FC236}">
              <a16:creationId xmlns:a16="http://schemas.microsoft.com/office/drawing/2014/main" id="{79771FEF-6A69-4078-AA3E-DCD4DB48F43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77" name="Rectangle 70">
          <a:extLst>
            <a:ext uri="{FF2B5EF4-FFF2-40B4-BE49-F238E27FC236}">
              <a16:creationId xmlns:a16="http://schemas.microsoft.com/office/drawing/2014/main" id="{336CFC7E-0D78-4AEC-8421-06341AF2A03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78" name="Rectangle 71">
          <a:extLst>
            <a:ext uri="{FF2B5EF4-FFF2-40B4-BE49-F238E27FC236}">
              <a16:creationId xmlns:a16="http://schemas.microsoft.com/office/drawing/2014/main" id="{146167AD-6E05-4389-A1B0-4AD46FEA5F1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79" name="Rectangle 72">
          <a:extLst>
            <a:ext uri="{FF2B5EF4-FFF2-40B4-BE49-F238E27FC236}">
              <a16:creationId xmlns:a16="http://schemas.microsoft.com/office/drawing/2014/main" id="{5BBE9BAE-C2E6-4EB6-A559-04F3A1ECE9F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80" name="Rectangle 73">
          <a:extLst>
            <a:ext uri="{FF2B5EF4-FFF2-40B4-BE49-F238E27FC236}">
              <a16:creationId xmlns:a16="http://schemas.microsoft.com/office/drawing/2014/main" id="{1A092D92-B4F9-4AF4-AF43-6F569E9129F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81" name="Rectangle 74">
          <a:extLst>
            <a:ext uri="{FF2B5EF4-FFF2-40B4-BE49-F238E27FC236}">
              <a16:creationId xmlns:a16="http://schemas.microsoft.com/office/drawing/2014/main" id="{BC3649B5-0FC8-444A-A4E7-CC1CBAEBDBE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82" name="Rectangle 75">
          <a:extLst>
            <a:ext uri="{FF2B5EF4-FFF2-40B4-BE49-F238E27FC236}">
              <a16:creationId xmlns:a16="http://schemas.microsoft.com/office/drawing/2014/main" id="{A2C5348E-CEE1-41BF-8AF2-481FD509512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83" name="Rectangle 76">
          <a:extLst>
            <a:ext uri="{FF2B5EF4-FFF2-40B4-BE49-F238E27FC236}">
              <a16:creationId xmlns:a16="http://schemas.microsoft.com/office/drawing/2014/main" id="{36C7CB4C-2DCB-46B0-AA03-72858E7CB64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84" name="Rectangle 77">
          <a:extLst>
            <a:ext uri="{FF2B5EF4-FFF2-40B4-BE49-F238E27FC236}">
              <a16:creationId xmlns:a16="http://schemas.microsoft.com/office/drawing/2014/main" id="{7F098C2B-CB0C-4DA7-ACEE-0EBD5A39C30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85" name="Rectangle 78">
          <a:extLst>
            <a:ext uri="{FF2B5EF4-FFF2-40B4-BE49-F238E27FC236}">
              <a16:creationId xmlns:a16="http://schemas.microsoft.com/office/drawing/2014/main" id="{E38BF386-801C-4EC4-8FC1-2EA7305B789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86" name="Rectangle 79">
          <a:extLst>
            <a:ext uri="{FF2B5EF4-FFF2-40B4-BE49-F238E27FC236}">
              <a16:creationId xmlns:a16="http://schemas.microsoft.com/office/drawing/2014/main" id="{442F9BE2-BC7A-41B1-9852-CAF4F7B5A85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87" name="Rectangle 80">
          <a:extLst>
            <a:ext uri="{FF2B5EF4-FFF2-40B4-BE49-F238E27FC236}">
              <a16:creationId xmlns:a16="http://schemas.microsoft.com/office/drawing/2014/main" id="{D4C9C91F-5CED-4C0C-AA03-C4CE6BCC3E1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88" name="Rectangle 81">
          <a:extLst>
            <a:ext uri="{FF2B5EF4-FFF2-40B4-BE49-F238E27FC236}">
              <a16:creationId xmlns:a16="http://schemas.microsoft.com/office/drawing/2014/main" id="{2FCC4310-C0A9-4A6E-9C9E-5AEBCBD842A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89" name="Rectangle 82">
          <a:extLst>
            <a:ext uri="{FF2B5EF4-FFF2-40B4-BE49-F238E27FC236}">
              <a16:creationId xmlns:a16="http://schemas.microsoft.com/office/drawing/2014/main" id="{BA904C58-F3CA-483E-B51C-1F9BCB92715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90" name="Rectangle 83">
          <a:extLst>
            <a:ext uri="{FF2B5EF4-FFF2-40B4-BE49-F238E27FC236}">
              <a16:creationId xmlns:a16="http://schemas.microsoft.com/office/drawing/2014/main" id="{4C3C6066-10A5-4C30-8904-10E47DD14A1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91" name="Rectangle 84">
          <a:extLst>
            <a:ext uri="{FF2B5EF4-FFF2-40B4-BE49-F238E27FC236}">
              <a16:creationId xmlns:a16="http://schemas.microsoft.com/office/drawing/2014/main" id="{0FFAF987-AF7B-4A42-B076-AE6B6C81E93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92" name="Rectangle 85">
          <a:extLst>
            <a:ext uri="{FF2B5EF4-FFF2-40B4-BE49-F238E27FC236}">
              <a16:creationId xmlns:a16="http://schemas.microsoft.com/office/drawing/2014/main" id="{828676F5-8A36-4DEE-A32E-E752915874B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93" name="Rectangle 86">
          <a:extLst>
            <a:ext uri="{FF2B5EF4-FFF2-40B4-BE49-F238E27FC236}">
              <a16:creationId xmlns:a16="http://schemas.microsoft.com/office/drawing/2014/main" id="{FD0AE028-1F7D-4E54-992F-76C41E7FF1E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94" name="Rectangle 87">
          <a:extLst>
            <a:ext uri="{FF2B5EF4-FFF2-40B4-BE49-F238E27FC236}">
              <a16:creationId xmlns:a16="http://schemas.microsoft.com/office/drawing/2014/main" id="{8F34A1A9-0396-44A2-B4C3-E43B33675E8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95" name="Rectangle 88">
          <a:extLst>
            <a:ext uri="{FF2B5EF4-FFF2-40B4-BE49-F238E27FC236}">
              <a16:creationId xmlns:a16="http://schemas.microsoft.com/office/drawing/2014/main" id="{065BD661-986F-4EE9-96F5-9055BE169C4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296" name="Rectangle 89">
          <a:extLst>
            <a:ext uri="{FF2B5EF4-FFF2-40B4-BE49-F238E27FC236}">
              <a16:creationId xmlns:a16="http://schemas.microsoft.com/office/drawing/2014/main" id="{EB930953-6A92-4A68-B4AD-DDF34BAB32F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297" name="Rectangle 90">
          <a:extLst>
            <a:ext uri="{FF2B5EF4-FFF2-40B4-BE49-F238E27FC236}">
              <a16:creationId xmlns:a16="http://schemas.microsoft.com/office/drawing/2014/main" id="{8A9C299D-858F-42BE-9CF2-77239C6EE32F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298" name="Rectangle 91">
          <a:extLst>
            <a:ext uri="{FF2B5EF4-FFF2-40B4-BE49-F238E27FC236}">
              <a16:creationId xmlns:a16="http://schemas.microsoft.com/office/drawing/2014/main" id="{BB1EF52B-26F1-4E5B-9176-C5AC5D4C95E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299" name="Rectangle 92">
          <a:extLst>
            <a:ext uri="{FF2B5EF4-FFF2-40B4-BE49-F238E27FC236}">
              <a16:creationId xmlns:a16="http://schemas.microsoft.com/office/drawing/2014/main" id="{B85E8D05-CC37-419F-88C4-8904F70B57D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00" name="Rectangle 93">
          <a:extLst>
            <a:ext uri="{FF2B5EF4-FFF2-40B4-BE49-F238E27FC236}">
              <a16:creationId xmlns:a16="http://schemas.microsoft.com/office/drawing/2014/main" id="{9B340D39-78C9-4AD1-AF0E-8399297EAB2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01" name="Rectangle 94">
          <a:extLst>
            <a:ext uri="{FF2B5EF4-FFF2-40B4-BE49-F238E27FC236}">
              <a16:creationId xmlns:a16="http://schemas.microsoft.com/office/drawing/2014/main" id="{0C5C3C0B-31EC-4229-9F1A-305AE974646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02" name="Rectangle 95">
          <a:extLst>
            <a:ext uri="{FF2B5EF4-FFF2-40B4-BE49-F238E27FC236}">
              <a16:creationId xmlns:a16="http://schemas.microsoft.com/office/drawing/2014/main" id="{F4749E42-DE60-401A-A671-74410EB0AA4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03" name="Rectangle 96">
          <a:extLst>
            <a:ext uri="{FF2B5EF4-FFF2-40B4-BE49-F238E27FC236}">
              <a16:creationId xmlns:a16="http://schemas.microsoft.com/office/drawing/2014/main" id="{ADA7F4F3-1086-4453-AC73-932CAD5122D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04" name="Rectangle 97">
          <a:extLst>
            <a:ext uri="{FF2B5EF4-FFF2-40B4-BE49-F238E27FC236}">
              <a16:creationId xmlns:a16="http://schemas.microsoft.com/office/drawing/2014/main" id="{A0465FE5-2591-4CCB-A6BD-481CC9D93D8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05" name="Rectangle 98">
          <a:extLst>
            <a:ext uri="{FF2B5EF4-FFF2-40B4-BE49-F238E27FC236}">
              <a16:creationId xmlns:a16="http://schemas.microsoft.com/office/drawing/2014/main" id="{35D443C3-BFCE-4B27-BA49-041020EA42B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06" name="Rectangle 99">
          <a:extLst>
            <a:ext uri="{FF2B5EF4-FFF2-40B4-BE49-F238E27FC236}">
              <a16:creationId xmlns:a16="http://schemas.microsoft.com/office/drawing/2014/main" id="{DFFBE7B7-975D-44C7-85C2-7F4871ADB4C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07" name="Rectangle 100">
          <a:extLst>
            <a:ext uri="{FF2B5EF4-FFF2-40B4-BE49-F238E27FC236}">
              <a16:creationId xmlns:a16="http://schemas.microsoft.com/office/drawing/2014/main" id="{17DB6122-5B03-4920-AD5B-9A17C8676AF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08" name="Rectangle 101">
          <a:extLst>
            <a:ext uri="{FF2B5EF4-FFF2-40B4-BE49-F238E27FC236}">
              <a16:creationId xmlns:a16="http://schemas.microsoft.com/office/drawing/2014/main" id="{BE95D0DD-C343-4AB6-8FC7-5629D058E2A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09" name="Rectangle 102">
          <a:extLst>
            <a:ext uri="{FF2B5EF4-FFF2-40B4-BE49-F238E27FC236}">
              <a16:creationId xmlns:a16="http://schemas.microsoft.com/office/drawing/2014/main" id="{90F2EB8E-3579-484D-A214-778EF2D9A3F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10" name="Rectangle 103">
          <a:extLst>
            <a:ext uri="{FF2B5EF4-FFF2-40B4-BE49-F238E27FC236}">
              <a16:creationId xmlns:a16="http://schemas.microsoft.com/office/drawing/2014/main" id="{15DB1496-8C3E-42AB-85BD-8C0A61E9330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11" name="Rectangle 104">
          <a:extLst>
            <a:ext uri="{FF2B5EF4-FFF2-40B4-BE49-F238E27FC236}">
              <a16:creationId xmlns:a16="http://schemas.microsoft.com/office/drawing/2014/main" id="{EC05F4FA-635B-4916-A90D-595707684C2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12" name="Rectangle 105">
          <a:extLst>
            <a:ext uri="{FF2B5EF4-FFF2-40B4-BE49-F238E27FC236}">
              <a16:creationId xmlns:a16="http://schemas.microsoft.com/office/drawing/2014/main" id="{8B4F7007-8FC5-4D4F-AC81-672CE76A791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13" name="Rectangle 106">
          <a:extLst>
            <a:ext uri="{FF2B5EF4-FFF2-40B4-BE49-F238E27FC236}">
              <a16:creationId xmlns:a16="http://schemas.microsoft.com/office/drawing/2014/main" id="{DB539DB6-4CBD-4D88-B3DF-AB6CC7C0670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14" name="Rectangle 107">
          <a:extLst>
            <a:ext uri="{FF2B5EF4-FFF2-40B4-BE49-F238E27FC236}">
              <a16:creationId xmlns:a16="http://schemas.microsoft.com/office/drawing/2014/main" id="{BBE665EA-61B0-47B8-A4A8-02061F9982B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15" name="Rectangle 108">
          <a:extLst>
            <a:ext uri="{FF2B5EF4-FFF2-40B4-BE49-F238E27FC236}">
              <a16:creationId xmlns:a16="http://schemas.microsoft.com/office/drawing/2014/main" id="{68758C04-74B2-41D4-8CF5-29E02A97196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16" name="Rectangle 109">
          <a:extLst>
            <a:ext uri="{FF2B5EF4-FFF2-40B4-BE49-F238E27FC236}">
              <a16:creationId xmlns:a16="http://schemas.microsoft.com/office/drawing/2014/main" id="{E160CDC9-27BC-4DBA-BC66-D8A8B8C6AA0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17" name="Rectangle 110">
          <a:extLst>
            <a:ext uri="{FF2B5EF4-FFF2-40B4-BE49-F238E27FC236}">
              <a16:creationId xmlns:a16="http://schemas.microsoft.com/office/drawing/2014/main" id="{0AE95E42-7DB3-4CB5-B9F9-AB735AB18B7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18" name="Rectangle 111">
          <a:extLst>
            <a:ext uri="{FF2B5EF4-FFF2-40B4-BE49-F238E27FC236}">
              <a16:creationId xmlns:a16="http://schemas.microsoft.com/office/drawing/2014/main" id="{57B5663D-D4EA-4AC7-BDF7-02719A0CB03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19" name="Rectangle 112">
          <a:extLst>
            <a:ext uri="{FF2B5EF4-FFF2-40B4-BE49-F238E27FC236}">
              <a16:creationId xmlns:a16="http://schemas.microsoft.com/office/drawing/2014/main" id="{CB1A690F-B25C-4BB0-8D8F-387F60E33A7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20" name="Rectangle 113">
          <a:extLst>
            <a:ext uri="{FF2B5EF4-FFF2-40B4-BE49-F238E27FC236}">
              <a16:creationId xmlns:a16="http://schemas.microsoft.com/office/drawing/2014/main" id="{68986AF1-59C8-436C-9A4D-6C586375A26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21" name="Rectangle 114">
          <a:extLst>
            <a:ext uri="{FF2B5EF4-FFF2-40B4-BE49-F238E27FC236}">
              <a16:creationId xmlns:a16="http://schemas.microsoft.com/office/drawing/2014/main" id="{45499392-6154-4182-B14A-87E77DA1DF5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22" name="Rectangle 115">
          <a:extLst>
            <a:ext uri="{FF2B5EF4-FFF2-40B4-BE49-F238E27FC236}">
              <a16:creationId xmlns:a16="http://schemas.microsoft.com/office/drawing/2014/main" id="{47B1E572-6585-491C-8A1D-1E9D7110558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23" name="Rectangle 116">
          <a:extLst>
            <a:ext uri="{FF2B5EF4-FFF2-40B4-BE49-F238E27FC236}">
              <a16:creationId xmlns:a16="http://schemas.microsoft.com/office/drawing/2014/main" id="{2CA85E5E-F444-47E8-A150-F1BAF2FB7FF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24" name="Rectangle 117">
          <a:extLst>
            <a:ext uri="{FF2B5EF4-FFF2-40B4-BE49-F238E27FC236}">
              <a16:creationId xmlns:a16="http://schemas.microsoft.com/office/drawing/2014/main" id="{BE0012F9-1CE8-4E36-AA66-9E9EB361E04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25" name="Rectangle 118">
          <a:extLst>
            <a:ext uri="{FF2B5EF4-FFF2-40B4-BE49-F238E27FC236}">
              <a16:creationId xmlns:a16="http://schemas.microsoft.com/office/drawing/2014/main" id="{994CC9EE-54EC-40A1-AA06-7FEE832D9F5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26" name="Rectangle 119">
          <a:extLst>
            <a:ext uri="{FF2B5EF4-FFF2-40B4-BE49-F238E27FC236}">
              <a16:creationId xmlns:a16="http://schemas.microsoft.com/office/drawing/2014/main" id="{BEFCE83E-2919-4EE9-86FC-7B17505F9867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27" name="Rectangle 120">
          <a:extLst>
            <a:ext uri="{FF2B5EF4-FFF2-40B4-BE49-F238E27FC236}">
              <a16:creationId xmlns:a16="http://schemas.microsoft.com/office/drawing/2014/main" id="{3A7A1BA2-5EEC-4634-BE04-32158A401A6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28" name="Rectangle 121">
          <a:extLst>
            <a:ext uri="{FF2B5EF4-FFF2-40B4-BE49-F238E27FC236}">
              <a16:creationId xmlns:a16="http://schemas.microsoft.com/office/drawing/2014/main" id="{D945EB29-0CFF-421D-A1DA-FE8A1E58D51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29" name="Rectangle 122">
          <a:extLst>
            <a:ext uri="{FF2B5EF4-FFF2-40B4-BE49-F238E27FC236}">
              <a16:creationId xmlns:a16="http://schemas.microsoft.com/office/drawing/2014/main" id="{61C2D049-5C7C-4857-9A68-CA2E20C4085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30" name="Rectangle 123">
          <a:extLst>
            <a:ext uri="{FF2B5EF4-FFF2-40B4-BE49-F238E27FC236}">
              <a16:creationId xmlns:a16="http://schemas.microsoft.com/office/drawing/2014/main" id="{8048B631-CB59-4C6D-8C94-D60DCF14480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31" name="Rectangle 124">
          <a:extLst>
            <a:ext uri="{FF2B5EF4-FFF2-40B4-BE49-F238E27FC236}">
              <a16:creationId xmlns:a16="http://schemas.microsoft.com/office/drawing/2014/main" id="{A060FB40-3D22-4876-8E1E-5FABB7E3C61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32" name="Rectangle 125">
          <a:extLst>
            <a:ext uri="{FF2B5EF4-FFF2-40B4-BE49-F238E27FC236}">
              <a16:creationId xmlns:a16="http://schemas.microsoft.com/office/drawing/2014/main" id="{FDBE5A81-2413-4935-A5A3-4D03131CD9B1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33" name="Rectangle 126">
          <a:extLst>
            <a:ext uri="{FF2B5EF4-FFF2-40B4-BE49-F238E27FC236}">
              <a16:creationId xmlns:a16="http://schemas.microsoft.com/office/drawing/2014/main" id="{8EC4A45F-A8CA-43A4-B576-0B890796A19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34" name="Rectangle 127">
          <a:extLst>
            <a:ext uri="{FF2B5EF4-FFF2-40B4-BE49-F238E27FC236}">
              <a16:creationId xmlns:a16="http://schemas.microsoft.com/office/drawing/2014/main" id="{461176E6-79FF-49F7-ADBA-5B4B743B951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35" name="Rectangle 128">
          <a:extLst>
            <a:ext uri="{FF2B5EF4-FFF2-40B4-BE49-F238E27FC236}">
              <a16:creationId xmlns:a16="http://schemas.microsoft.com/office/drawing/2014/main" id="{B993B062-9C97-4E50-8408-9F7FBE8FECF4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36" name="Rectangle 129">
          <a:extLst>
            <a:ext uri="{FF2B5EF4-FFF2-40B4-BE49-F238E27FC236}">
              <a16:creationId xmlns:a16="http://schemas.microsoft.com/office/drawing/2014/main" id="{7B080EA5-C968-447A-B1F7-EC815911CE62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37" name="Rectangle 130">
          <a:extLst>
            <a:ext uri="{FF2B5EF4-FFF2-40B4-BE49-F238E27FC236}">
              <a16:creationId xmlns:a16="http://schemas.microsoft.com/office/drawing/2014/main" id="{CC5952DE-969D-4902-A176-588835CE61D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38" name="Rectangle 131">
          <a:extLst>
            <a:ext uri="{FF2B5EF4-FFF2-40B4-BE49-F238E27FC236}">
              <a16:creationId xmlns:a16="http://schemas.microsoft.com/office/drawing/2014/main" id="{3ABFBA3D-E779-4528-A557-496A6830680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39" name="Rectangle 132">
          <a:extLst>
            <a:ext uri="{FF2B5EF4-FFF2-40B4-BE49-F238E27FC236}">
              <a16:creationId xmlns:a16="http://schemas.microsoft.com/office/drawing/2014/main" id="{B40DE29B-8B17-44E9-9248-D52CA65E608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40" name="Rectangle 133">
          <a:extLst>
            <a:ext uri="{FF2B5EF4-FFF2-40B4-BE49-F238E27FC236}">
              <a16:creationId xmlns:a16="http://schemas.microsoft.com/office/drawing/2014/main" id="{AFB81C3A-920A-4DA5-B9A5-522968F09A0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41" name="Rectangle 134">
          <a:extLst>
            <a:ext uri="{FF2B5EF4-FFF2-40B4-BE49-F238E27FC236}">
              <a16:creationId xmlns:a16="http://schemas.microsoft.com/office/drawing/2014/main" id="{8F21E819-D232-4493-A07C-E5D65662EE3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42" name="Rectangle 135">
          <a:extLst>
            <a:ext uri="{FF2B5EF4-FFF2-40B4-BE49-F238E27FC236}">
              <a16:creationId xmlns:a16="http://schemas.microsoft.com/office/drawing/2014/main" id="{4C47B119-757D-4BC0-AA21-858F8C74423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43" name="Rectangle 136">
          <a:extLst>
            <a:ext uri="{FF2B5EF4-FFF2-40B4-BE49-F238E27FC236}">
              <a16:creationId xmlns:a16="http://schemas.microsoft.com/office/drawing/2014/main" id="{117A0374-8A0C-4E31-829E-C59497BBAC7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44" name="Rectangle 137">
          <a:extLst>
            <a:ext uri="{FF2B5EF4-FFF2-40B4-BE49-F238E27FC236}">
              <a16:creationId xmlns:a16="http://schemas.microsoft.com/office/drawing/2014/main" id="{6A6FF317-6C97-4FF1-9756-603CAC1F085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45" name="Rectangle 138">
          <a:extLst>
            <a:ext uri="{FF2B5EF4-FFF2-40B4-BE49-F238E27FC236}">
              <a16:creationId xmlns:a16="http://schemas.microsoft.com/office/drawing/2014/main" id="{4653A334-5AD7-41BB-BD44-98693701C00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46" name="Rectangle 139">
          <a:extLst>
            <a:ext uri="{FF2B5EF4-FFF2-40B4-BE49-F238E27FC236}">
              <a16:creationId xmlns:a16="http://schemas.microsoft.com/office/drawing/2014/main" id="{053E34D4-36D1-4FB7-A892-37285572021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47" name="Rectangle 140">
          <a:extLst>
            <a:ext uri="{FF2B5EF4-FFF2-40B4-BE49-F238E27FC236}">
              <a16:creationId xmlns:a16="http://schemas.microsoft.com/office/drawing/2014/main" id="{5283BD38-8BDC-4BD3-A60D-615B05093AE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48" name="Rectangle 141">
          <a:extLst>
            <a:ext uri="{FF2B5EF4-FFF2-40B4-BE49-F238E27FC236}">
              <a16:creationId xmlns:a16="http://schemas.microsoft.com/office/drawing/2014/main" id="{4DC8A1BC-CEEB-4A5C-B615-C68F4A787A3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49" name="Rectangle 142">
          <a:extLst>
            <a:ext uri="{FF2B5EF4-FFF2-40B4-BE49-F238E27FC236}">
              <a16:creationId xmlns:a16="http://schemas.microsoft.com/office/drawing/2014/main" id="{C549ECA3-A01D-4D1A-B68F-F0AD01BECAD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50" name="Rectangle 143">
          <a:extLst>
            <a:ext uri="{FF2B5EF4-FFF2-40B4-BE49-F238E27FC236}">
              <a16:creationId xmlns:a16="http://schemas.microsoft.com/office/drawing/2014/main" id="{144E21AD-150F-430F-AD81-2028731088E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51" name="Rectangle 144">
          <a:extLst>
            <a:ext uri="{FF2B5EF4-FFF2-40B4-BE49-F238E27FC236}">
              <a16:creationId xmlns:a16="http://schemas.microsoft.com/office/drawing/2014/main" id="{40A7445A-F9C5-4BFF-B0F4-F06EE70E8408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52" name="Rectangle 145">
          <a:extLst>
            <a:ext uri="{FF2B5EF4-FFF2-40B4-BE49-F238E27FC236}">
              <a16:creationId xmlns:a16="http://schemas.microsoft.com/office/drawing/2014/main" id="{11AF287A-97C3-4098-9C0A-C4AEEF5DD93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53" name="Rectangle 146">
          <a:extLst>
            <a:ext uri="{FF2B5EF4-FFF2-40B4-BE49-F238E27FC236}">
              <a16:creationId xmlns:a16="http://schemas.microsoft.com/office/drawing/2014/main" id="{75BDAA31-804F-4A75-942B-E370925BE4B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54" name="Rectangle 147">
          <a:extLst>
            <a:ext uri="{FF2B5EF4-FFF2-40B4-BE49-F238E27FC236}">
              <a16:creationId xmlns:a16="http://schemas.microsoft.com/office/drawing/2014/main" id="{316589DD-904B-4124-BE58-CD76F72CE58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55" name="Rectangle 148">
          <a:extLst>
            <a:ext uri="{FF2B5EF4-FFF2-40B4-BE49-F238E27FC236}">
              <a16:creationId xmlns:a16="http://schemas.microsoft.com/office/drawing/2014/main" id="{C54C27D0-E081-4068-AA1C-FB57F9D6452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56" name="Rectangle 149">
          <a:extLst>
            <a:ext uri="{FF2B5EF4-FFF2-40B4-BE49-F238E27FC236}">
              <a16:creationId xmlns:a16="http://schemas.microsoft.com/office/drawing/2014/main" id="{5653A6CF-2C4A-468C-9F35-39B51CF8CE8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57" name="Rectangle 150">
          <a:extLst>
            <a:ext uri="{FF2B5EF4-FFF2-40B4-BE49-F238E27FC236}">
              <a16:creationId xmlns:a16="http://schemas.microsoft.com/office/drawing/2014/main" id="{3EB39401-15C4-4A62-AE70-01179CDBC68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58" name="Rectangle 151">
          <a:extLst>
            <a:ext uri="{FF2B5EF4-FFF2-40B4-BE49-F238E27FC236}">
              <a16:creationId xmlns:a16="http://schemas.microsoft.com/office/drawing/2014/main" id="{491E3117-9104-4A31-9B8F-99D079FEE016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59" name="Rectangle 152">
          <a:extLst>
            <a:ext uri="{FF2B5EF4-FFF2-40B4-BE49-F238E27FC236}">
              <a16:creationId xmlns:a16="http://schemas.microsoft.com/office/drawing/2014/main" id="{2F72B968-E37A-4F7B-A7A4-E25E5CA5010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60" name="Rectangle 153">
          <a:extLst>
            <a:ext uri="{FF2B5EF4-FFF2-40B4-BE49-F238E27FC236}">
              <a16:creationId xmlns:a16="http://schemas.microsoft.com/office/drawing/2014/main" id="{CEF5E0EC-801C-4E1B-8E2D-EDCDAEF7AB97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61" name="Rectangle 154">
          <a:extLst>
            <a:ext uri="{FF2B5EF4-FFF2-40B4-BE49-F238E27FC236}">
              <a16:creationId xmlns:a16="http://schemas.microsoft.com/office/drawing/2014/main" id="{2B83B517-EB98-4118-AF8C-4722B95C88C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62" name="Rectangle 155">
          <a:extLst>
            <a:ext uri="{FF2B5EF4-FFF2-40B4-BE49-F238E27FC236}">
              <a16:creationId xmlns:a16="http://schemas.microsoft.com/office/drawing/2014/main" id="{684C65DA-5F51-4F58-8F88-C441AAC837B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63" name="Rectangle 156">
          <a:extLst>
            <a:ext uri="{FF2B5EF4-FFF2-40B4-BE49-F238E27FC236}">
              <a16:creationId xmlns:a16="http://schemas.microsoft.com/office/drawing/2014/main" id="{E662508F-74E8-4DB7-8BE1-C3EB749636AE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64" name="Rectangle 157">
          <a:extLst>
            <a:ext uri="{FF2B5EF4-FFF2-40B4-BE49-F238E27FC236}">
              <a16:creationId xmlns:a16="http://schemas.microsoft.com/office/drawing/2014/main" id="{0838A732-33FD-4018-A902-454AB52A985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65" name="Rectangle 158">
          <a:extLst>
            <a:ext uri="{FF2B5EF4-FFF2-40B4-BE49-F238E27FC236}">
              <a16:creationId xmlns:a16="http://schemas.microsoft.com/office/drawing/2014/main" id="{2B6D76DF-E81F-4935-B1C8-488B95D415E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66" name="Rectangle 159">
          <a:extLst>
            <a:ext uri="{FF2B5EF4-FFF2-40B4-BE49-F238E27FC236}">
              <a16:creationId xmlns:a16="http://schemas.microsoft.com/office/drawing/2014/main" id="{90F48440-056F-4C42-83B6-9F39B368C70D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67" name="Rectangle 160">
          <a:extLst>
            <a:ext uri="{FF2B5EF4-FFF2-40B4-BE49-F238E27FC236}">
              <a16:creationId xmlns:a16="http://schemas.microsoft.com/office/drawing/2014/main" id="{15AD3447-1C16-4A4F-8C43-A9E485969F5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68" name="Rectangle 161">
          <a:extLst>
            <a:ext uri="{FF2B5EF4-FFF2-40B4-BE49-F238E27FC236}">
              <a16:creationId xmlns:a16="http://schemas.microsoft.com/office/drawing/2014/main" id="{11AC6470-8D6F-4173-BA04-616F64C9096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69" name="Rectangle 162">
          <a:extLst>
            <a:ext uri="{FF2B5EF4-FFF2-40B4-BE49-F238E27FC236}">
              <a16:creationId xmlns:a16="http://schemas.microsoft.com/office/drawing/2014/main" id="{A9F25EE1-008F-4823-9FE0-762EA17D5D2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70" name="Rectangle 163">
          <a:extLst>
            <a:ext uri="{FF2B5EF4-FFF2-40B4-BE49-F238E27FC236}">
              <a16:creationId xmlns:a16="http://schemas.microsoft.com/office/drawing/2014/main" id="{2165F87F-245C-471D-852B-3868BF5A0781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71" name="Rectangle 164">
          <a:extLst>
            <a:ext uri="{FF2B5EF4-FFF2-40B4-BE49-F238E27FC236}">
              <a16:creationId xmlns:a16="http://schemas.microsoft.com/office/drawing/2014/main" id="{9E9F92B7-B064-4B77-87A4-0FA6593B0C79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72" name="Rectangle 165">
          <a:extLst>
            <a:ext uri="{FF2B5EF4-FFF2-40B4-BE49-F238E27FC236}">
              <a16:creationId xmlns:a16="http://schemas.microsoft.com/office/drawing/2014/main" id="{9B181F82-2B3B-4A31-91FC-169B61DA8F6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73" name="Rectangle 166">
          <a:extLst>
            <a:ext uri="{FF2B5EF4-FFF2-40B4-BE49-F238E27FC236}">
              <a16:creationId xmlns:a16="http://schemas.microsoft.com/office/drawing/2014/main" id="{D99B566D-01C2-4B68-9A7B-63C3DEB0649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74" name="Rectangle 167">
          <a:extLst>
            <a:ext uri="{FF2B5EF4-FFF2-40B4-BE49-F238E27FC236}">
              <a16:creationId xmlns:a16="http://schemas.microsoft.com/office/drawing/2014/main" id="{91EE61D3-EA14-453F-99C8-160B26EAABF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75" name="Rectangle 168">
          <a:extLst>
            <a:ext uri="{FF2B5EF4-FFF2-40B4-BE49-F238E27FC236}">
              <a16:creationId xmlns:a16="http://schemas.microsoft.com/office/drawing/2014/main" id="{00755C04-F2EB-4AC7-8874-84EF060ADBA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76" name="Rectangle 169">
          <a:extLst>
            <a:ext uri="{FF2B5EF4-FFF2-40B4-BE49-F238E27FC236}">
              <a16:creationId xmlns:a16="http://schemas.microsoft.com/office/drawing/2014/main" id="{508F2B5B-FF76-413F-9588-CFB494C3498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77" name="Rectangle 170">
          <a:extLst>
            <a:ext uri="{FF2B5EF4-FFF2-40B4-BE49-F238E27FC236}">
              <a16:creationId xmlns:a16="http://schemas.microsoft.com/office/drawing/2014/main" id="{20CAABEA-EDBD-4D01-81B7-140A82D326C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78" name="Rectangle 171">
          <a:extLst>
            <a:ext uri="{FF2B5EF4-FFF2-40B4-BE49-F238E27FC236}">
              <a16:creationId xmlns:a16="http://schemas.microsoft.com/office/drawing/2014/main" id="{DB861202-3AD9-43E9-A766-4FD9EA80C4E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79" name="Rectangle 172">
          <a:extLst>
            <a:ext uri="{FF2B5EF4-FFF2-40B4-BE49-F238E27FC236}">
              <a16:creationId xmlns:a16="http://schemas.microsoft.com/office/drawing/2014/main" id="{56D82E7A-31E6-4980-872D-CE32C15434C6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80" name="Rectangle 173">
          <a:extLst>
            <a:ext uri="{FF2B5EF4-FFF2-40B4-BE49-F238E27FC236}">
              <a16:creationId xmlns:a16="http://schemas.microsoft.com/office/drawing/2014/main" id="{D1D1DE44-6692-42BE-B76E-671CCB1EEBF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81" name="Rectangle 174">
          <a:extLst>
            <a:ext uri="{FF2B5EF4-FFF2-40B4-BE49-F238E27FC236}">
              <a16:creationId xmlns:a16="http://schemas.microsoft.com/office/drawing/2014/main" id="{68FB6E91-0EF3-4177-9BD8-C9463015225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82" name="Rectangle 175">
          <a:extLst>
            <a:ext uri="{FF2B5EF4-FFF2-40B4-BE49-F238E27FC236}">
              <a16:creationId xmlns:a16="http://schemas.microsoft.com/office/drawing/2014/main" id="{4686C54F-5237-4DD7-937B-550827917E0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83" name="Rectangle 176">
          <a:extLst>
            <a:ext uri="{FF2B5EF4-FFF2-40B4-BE49-F238E27FC236}">
              <a16:creationId xmlns:a16="http://schemas.microsoft.com/office/drawing/2014/main" id="{A868E036-B7CB-41A6-B7A5-1003B5C98AF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84" name="Rectangle 177">
          <a:extLst>
            <a:ext uri="{FF2B5EF4-FFF2-40B4-BE49-F238E27FC236}">
              <a16:creationId xmlns:a16="http://schemas.microsoft.com/office/drawing/2014/main" id="{F22CC7AD-1F41-4DC2-84F4-E48683B833FE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85" name="Rectangle 178">
          <a:extLst>
            <a:ext uri="{FF2B5EF4-FFF2-40B4-BE49-F238E27FC236}">
              <a16:creationId xmlns:a16="http://schemas.microsoft.com/office/drawing/2014/main" id="{09E90C11-243A-4047-82CC-FD2F79B469E6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86" name="Rectangle 179">
          <a:extLst>
            <a:ext uri="{FF2B5EF4-FFF2-40B4-BE49-F238E27FC236}">
              <a16:creationId xmlns:a16="http://schemas.microsoft.com/office/drawing/2014/main" id="{22AAEBA3-A552-4383-8D8D-37C95D796DB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87" name="Rectangle 180">
          <a:extLst>
            <a:ext uri="{FF2B5EF4-FFF2-40B4-BE49-F238E27FC236}">
              <a16:creationId xmlns:a16="http://schemas.microsoft.com/office/drawing/2014/main" id="{70367844-6A1D-458D-9B31-CFFB0D899E7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88" name="Rectangle 181">
          <a:extLst>
            <a:ext uri="{FF2B5EF4-FFF2-40B4-BE49-F238E27FC236}">
              <a16:creationId xmlns:a16="http://schemas.microsoft.com/office/drawing/2014/main" id="{0D98D6C7-0B31-4976-A217-025847D313D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89" name="Rectangle 182">
          <a:extLst>
            <a:ext uri="{FF2B5EF4-FFF2-40B4-BE49-F238E27FC236}">
              <a16:creationId xmlns:a16="http://schemas.microsoft.com/office/drawing/2014/main" id="{71AEA2D5-53BE-4FC7-99A6-5A9DE8CEB19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90" name="Rectangle 183">
          <a:extLst>
            <a:ext uri="{FF2B5EF4-FFF2-40B4-BE49-F238E27FC236}">
              <a16:creationId xmlns:a16="http://schemas.microsoft.com/office/drawing/2014/main" id="{1B8373D2-E479-48D4-9126-EA0A6F39E9A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91" name="Rectangle 184">
          <a:extLst>
            <a:ext uri="{FF2B5EF4-FFF2-40B4-BE49-F238E27FC236}">
              <a16:creationId xmlns:a16="http://schemas.microsoft.com/office/drawing/2014/main" id="{3E910DCB-01F7-4993-A026-D9AB393908F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92" name="Rectangle 185">
          <a:extLst>
            <a:ext uri="{FF2B5EF4-FFF2-40B4-BE49-F238E27FC236}">
              <a16:creationId xmlns:a16="http://schemas.microsoft.com/office/drawing/2014/main" id="{5EB0E7E5-5378-493A-A57D-E6A71A244D6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93" name="Rectangle 186">
          <a:extLst>
            <a:ext uri="{FF2B5EF4-FFF2-40B4-BE49-F238E27FC236}">
              <a16:creationId xmlns:a16="http://schemas.microsoft.com/office/drawing/2014/main" id="{A7916838-B9FC-4B11-BF35-F5416BAC1B93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94" name="Rectangle 187">
          <a:extLst>
            <a:ext uri="{FF2B5EF4-FFF2-40B4-BE49-F238E27FC236}">
              <a16:creationId xmlns:a16="http://schemas.microsoft.com/office/drawing/2014/main" id="{3985AEDB-D5B3-4B6B-88AB-A5D2BCD962E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95" name="Rectangle 188">
          <a:extLst>
            <a:ext uri="{FF2B5EF4-FFF2-40B4-BE49-F238E27FC236}">
              <a16:creationId xmlns:a16="http://schemas.microsoft.com/office/drawing/2014/main" id="{B44F2340-B907-468D-A3FB-AFD887625BA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396" name="Rectangle 189">
          <a:extLst>
            <a:ext uri="{FF2B5EF4-FFF2-40B4-BE49-F238E27FC236}">
              <a16:creationId xmlns:a16="http://schemas.microsoft.com/office/drawing/2014/main" id="{EA329A14-86B1-472C-962E-C43B257472B0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397" name="Rectangle 190">
          <a:extLst>
            <a:ext uri="{FF2B5EF4-FFF2-40B4-BE49-F238E27FC236}">
              <a16:creationId xmlns:a16="http://schemas.microsoft.com/office/drawing/2014/main" id="{0DBF6E57-67DC-4919-973B-D838CA7CBD64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398" name="Rectangle 191">
          <a:extLst>
            <a:ext uri="{FF2B5EF4-FFF2-40B4-BE49-F238E27FC236}">
              <a16:creationId xmlns:a16="http://schemas.microsoft.com/office/drawing/2014/main" id="{F4EFCDD6-3239-4A30-82BB-6512ACB88E0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399" name="Rectangle 192">
          <a:extLst>
            <a:ext uri="{FF2B5EF4-FFF2-40B4-BE49-F238E27FC236}">
              <a16:creationId xmlns:a16="http://schemas.microsoft.com/office/drawing/2014/main" id="{414C30B3-5ADA-4E73-BAD7-5A964FB84FE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00" name="Rectangle 193">
          <a:extLst>
            <a:ext uri="{FF2B5EF4-FFF2-40B4-BE49-F238E27FC236}">
              <a16:creationId xmlns:a16="http://schemas.microsoft.com/office/drawing/2014/main" id="{F1F33BA9-D17B-468E-BB46-2AB1B83B6994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01" name="Rectangle 194">
          <a:extLst>
            <a:ext uri="{FF2B5EF4-FFF2-40B4-BE49-F238E27FC236}">
              <a16:creationId xmlns:a16="http://schemas.microsoft.com/office/drawing/2014/main" id="{B5FE774B-9051-4504-A4DC-58EC2FC5F742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02" name="Rectangle 195">
          <a:extLst>
            <a:ext uri="{FF2B5EF4-FFF2-40B4-BE49-F238E27FC236}">
              <a16:creationId xmlns:a16="http://schemas.microsoft.com/office/drawing/2014/main" id="{18211606-C8BE-45A2-9B4E-72CDB618C9E8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03" name="Rectangle 196">
          <a:extLst>
            <a:ext uri="{FF2B5EF4-FFF2-40B4-BE49-F238E27FC236}">
              <a16:creationId xmlns:a16="http://schemas.microsoft.com/office/drawing/2014/main" id="{B071846A-A1AC-40A2-AE00-E7A4A5D2CC4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04" name="Rectangle 197">
          <a:extLst>
            <a:ext uri="{FF2B5EF4-FFF2-40B4-BE49-F238E27FC236}">
              <a16:creationId xmlns:a16="http://schemas.microsoft.com/office/drawing/2014/main" id="{658F99EF-32A2-478D-A051-4FFC57E57AE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05" name="Rectangle 198">
          <a:extLst>
            <a:ext uri="{FF2B5EF4-FFF2-40B4-BE49-F238E27FC236}">
              <a16:creationId xmlns:a16="http://schemas.microsoft.com/office/drawing/2014/main" id="{355B84B3-193A-4EBF-BF7F-B6A2B8C09C7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06" name="Rectangle 199">
          <a:extLst>
            <a:ext uri="{FF2B5EF4-FFF2-40B4-BE49-F238E27FC236}">
              <a16:creationId xmlns:a16="http://schemas.microsoft.com/office/drawing/2014/main" id="{CA64A53B-5FA2-48FE-8A50-ED1B94340DB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07" name="Rectangle 200">
          <a:extLst>
            <a:ext uri="{FF2B5EF4-FFF2-40B4-BE49-F238E27FC236}">
              <a16:creationId xmlns:a16="http://schemas.microsoft.com/office/drawing/2014/main" id="{56E31395-027F-46F0-9B17-F9D0F03F747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08" name="Rectangle 201">
          <a:extLst>
            <a:ext uri="{FF2B5EF4-FFF2-40B4-BE49-F238E27FC236}">
              <a16:creationId xmlns:a16="http://schemas.microsoft.com/office/drawing/2014/main" id="{234C8628-C5EE-46AB-A066-B04F3568BB6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09" name="Rectangle 202">
          <a:extLst>
            <a:ext uri="{FF2B5EF4-FFF2-40B4-BE49-F238E27FC236}">
              <a16:creationId xmlns:a16="http://schemas.microsoft.com/office/drawing/2014/main" id="{C60AEA7E-DC80-49CD-A2B2-5CBAC3F6F10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10" name="Rectangle 203">
          <a:extLst>
            <a:ext uri="{FF2B5EF4-FFF2-40B4-BE49-F238E27FC236}">
              <a16:creationId xmlns:a16="http://schemas.microsoft.com/office/drawing/2014/main" id="{A186C3C7-6472-410A-B225-E2C015569E6E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11" name="Rectangle 204">
          <a:extLst>
            <a:ext uri="{FF2B5EF4-FFF2-40B4-BE49-F238E27FC236}">
              <a16:creationId xmlns:a16="http://schemas.microsoft.com/office/drawing/2014/main" id="{309C7318-7F80-4E18-B306-A23951FB4A8A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12" name="Rectangle 205">
          <a:extLst>
            <a:ext uri="{FF2B5EF4-FFF2-40B4-BE49-F238E27FC236}">
              <a16:creationId xmlns:a16="http://schemas.microsoft.com/office/drawing/2014/main" id="{3069B147-F898-46E3-9ED1-26B084B54EE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13" name="Rectangle 206">
          <a:extLst>
            <a:ext uri="{FF2B5EF4-FFF2-40B4-BE49-F238E27FC236}">
              <a16:creationId xmlns:a16="http://schemas.microsoft.com/office/drawing/2014/main" id="{EF839113-D9A5-4486-A60D-E467627CD9C1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14" name="Rectangle 207">
          <a:extLst>
            <a:ext uri="{FF2B5EF4-FFF2-40B4-BE49-F238E27FC236}">
              <a16:creationId xmlns:a16="http://schemas.microsoft.com/office/drawing/2014/main" id="{1811006B-6817-482E-B077-8D1F4F80B6E4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15" name="Rectangle 208">
          <a:extLst>
            <a:ext uri="{FF2B5EF4-FFF2-40B4-BE49-F238E27FC236}">
              <a16:creationId xmlns:a16="http://schemas.microsoft.com/office/drawing/2014/main" id="{1FBE50B7-0823-4822-A104-CAE527603B80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16" name="Rectangle 209">
          <a:extLst>
            <a:ext uri="{FF2B5EF4-FFF2-40B4-BE49-F238E27FC236}">
              <a16:creationId xmlns:a16="http://schemas.microsoft.com/office/drawing/2014/main" id="{79BC46D2-4C7D-4002-ADA7-A9C32E1A28DD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17" name="Rectangle 210">
          <a:extLst>
            <a:ext uri="{FF2B5EF4-FFF2-40B4-BE49-F238E27FC236}">
              <a16:creationId xmlns:a16="http://schemas.microsoft.com/office/drawing/2014/main" id="{5E2501AF-4E0A-4D78-B626-A3E2E364154C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18" name="Rectangle 211">
          <a:extLst>
            <a:ext uri="{FF2B5EF4-FFF2-40B4-BE49-F238E27FC236}">
              <a16:creationId xmlns:a16="http://schemas.microsoft.com/office/drawing/2014/main" id="{5E4FBDF9-7DC2-4932-9EB6-9EBE8E1BFB2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19" name="Rectangle 212">
          <a:extLst>
            <a:ext uri="{FF2B5EF4-FFF2-40B4-BE49-F238E27FC236}">
              <a16:creationId xmlns:a16="http://schemas.microsoft.com/office/drawing/2014/main" id="{7C136A09-2CC4-4451-89ED-F3DA6ECB4C0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20" name="Rectangle 213">
          <a:extLst>
            <a:ext uri="{FF2B5EF4-FFF2-40B4-BE49-F238E27FC236}">
              <a16:creationId xmlns:a16="http://schemas.microsoft.com/office/drawing/2014/main" id="{64E7265C-C137-42A0-BD71-EB83C605B5DA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21" name="Rectangle 214">
          <a:extLst>
            <a:ext uri="{FF2B5EF4-FFF2-40B4-BE49-F238E27FC236}">
              <a16:creationId xmlns:a16="http://schemas.microsoft.com/office/drawing/2014/main" id="{6E13533C-9A7E-4F7E-B088-FFE4303EC415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22" name="Rectangle 215">
          <a:extLst>
            <a:ext uri="{FF2B5EF4-FFF2-40B4-BE49-F238E27FC236}">
              <a16:creationId xmlns:a16="http://schemas.microsoft.com/office/drawing/2014/main" id="{C6E55943-E2FE-451E-88D8-31515A8A1361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23" name="Rectangle 216">
          <a:extLst>
            <a:ext uri="{FF2B5EF4-FFF2-40B4-BE49-F238E27FC236}">
              <a16:creationId xmlns:a16="http://schemas.microsoft.com/office/drawing/2014/main" id="{0310AE4F-4C59-4E35-807C-4023729E546F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24" name="Rectangle 217">
          <a:extLst>
            <a:ext uri="{FF2B5EF4-FFF2-40B4-BE49-F238E27FC236}">
              <a16:creationId xmlns:a16="http://schemas.microsoft.com/office/drawing/2014/main" id="{99CD7A01-1093-4D1C-A6F4-6D285E67276C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25" name="Rectangle 218">
          <a:extLst>
            <a:ext uri="{FF2B5EF4-FFF2-40B4-BE49-F238E27FC236}">
              <a16:creationId xmlns:a16="http://schemas.microsoft.com/office/drawing/2014/main" id="{25760D93-9BCE-490C-BF00-D8AE936E0129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26" name="Rectangle 219">
          <a:extLst>
            <a:ext uri="{FF2B5EF4-FFF2-40B4-BE49-F238E27FC236}">
              <a16:creationId xmlns:a16="http://schemas.microsoft.com/office/drawing/2014/main" id="{9AA82580-811F-420B-B726-506B1C1E25A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27" name="Rectangle 220">
          <a:extLst>
            <a:ext uri="{FF2B5EF4-FFF2-40B4-BE49-F238E27FC236}">
              <a16:creationId xmlns:a16="http://schemas.microsoft.com/office/drawing/2014/main" id="{40FE2D11-1B29-44D9-81EB-2B0E73D9D57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28" name="Rectangle 221">
          <a:extLst>
            <a:ext uri="{FF2B5EF4-FFF2-40B4-BE49-F238E27FC236}">
              <a16:creationId xmlns:a16="http://schemas.microsoft.com/office/drawing/2014/main" id="{50E5C0B0-9A8D-4729-9F37-785E34008CA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29" name="Rectangle 222">
          <a:extLst>
            <a:ext uri="{FF2B5EF4-FFF2-40B4-BE49-F238E27FC236}">
              <a16:creationId xmlns:a16="http://schemas.microsoft.com/office/drawing/2014/main" id="{7789C093-5E6F-459B-8841-0562E54A841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30" name="Rectangle 223">
          <a:extLst>
            <a:ext uri="{FF2B5EF4-FFF2-40B4-BE49-F238E27FC236}">
              <a16:creationId xmlns:a16="http://schemas.microsoft.com/office/drawing/2014/main" id="{9CF7B2BF-158A-4CC4-9460-1817126B309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31" name="Rectangle 224">
          <a:extLst>
            <a:ext uri="{FF2B5EF4-FFF2-40B4-BE49-F238E27FC236}">
              <a16:creationId xmlns:a16="http://schemas.microsoft.com/office/drawing/2014/main" id="{F33111F3-619F-4220-97A2-8176783A920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32" name="Rectangle 225">
          <a:extLst>
            <a:ext uri="{FF2B5EF4-FFF2-40B4-BE49-F238E27FC236}">
              <a16:creationId xmlns:a16="http://schemas.microsoft.com/office/drawing/2014/main" id="{75A32FB4-CC9E-4214-8227-71AEF5CC21D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33" name="Rectangle 226">
          <a:extLst>
            <a:ext uri="{FF2B5EF4-FFF2-40B4-BE49-F238E27FC236}">
              <a16:creationId xmlns:a16="http://schemas.microsoft.com/office/drawing/2014/main" id="{4F90236C-DBE7-4CDC-AC8A-C8FDA5CABCBE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34" name="Rectangle 227">
          <a:extLst>
            <a:ext uri="{FF2B5EF4-FFF2-40B4-BE49-F238E27FC236}">
              <a16:creationId xmlns:a16="http://schemas.microsoft.com/office/drawing/2014/main" id="{F5C31749-716F-4475-8D24-AD8F66CD832A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35" name="Rectangle 228">
          <a:extLst>
            <a:ext uri="{FF2B5EF4-FFF2-40B4-BE49-F238E27FC236}">
              <a16:creationId xmlns:a16="http://schemas.microsoft.com/office/drawing/2014/main" id="{C3A87A82-52AF-45A3-BB14-EC32A39F58A5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36" name="Rectangle 229">
          <a:extLst>
            <a:ext uri="{FF2B5EF4-FFF2-40B4-BE49-F238E27FC236}">
              <a16:creationId xmlns:a16="http://schemas.microsoft.com/office/drawing/2014/main" id="{C66FAA44-982D-4487-B214-D814F85B18E3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37" name="Rectangle 230">
          <a:extLst>
            <a:ext uri="{FF2B5EF4-FFF2-40B4-BE49-F238E27FC236}">
              <a16:creationId xmlns:a16="http://schemas.microsoft.com/office/drawing/2014/main" id="{DE96CFCE-6337-478A-A0FE-C7B1BB416110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38" name="Rectangle 231">
          <a:extLst>
            <a:ext uri="{FF2B5EF4-FFF2-40B4-BE49-F238E27FC236}">
              <a16:creationId xmlns:a16="http://schemas.microsoft.com/office/drawing/2014/main" id="{D53EA4F3-152A-44DB-8406-1ED940FD9653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39" name="Rectangle 232">
          <a:extLst>
            <a:ext uri="{FF2B5EF4-FFF2-40B4-BE49-F238E27FC236}">
              <a16:creationId xmlns:a16="http://schemas.microsoft.com/office/drawing/2014/main" id="{B5095745-6864-44DA-81EB-CC514C1AC777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40" name="Rectangle 233">
          <a:extLst>
            <a:ext uri="{FF2B5EF4-FFF2-40B4-BE49-F238E27FC236}">
              <a16:creationId xmlns:a16="http://schemas.microsoft.com/office/drawing/2014/main" id="{7B22C8D0-4D6F-44E3-A9AC-C24469FDE5D6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41" name="Rectangle 234">
          <a:extLst>
            <a:ext uri="{FF2B5EF4-FFF2-40B4-BE49-F238E27FC236}">
              <a16:creationId xmlns:a16="http://schemas.microsoft.com/office/drawing/2014/main" id="{A102BF7D-EE2E-4C74-8D8A-30F4E045E2B7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42" name="Rectangle 235">
          <a:extLst>
            <a:ext uri="{FF2B5EF4-FFF2-40B4-BE49-F238E27FC236}">
              <a16:creationId xmlns:a16="http://schemas.microsoft.com/office/drawing/2014/main" id="{CE89BA86-5BE3-44B1-AFD3-FCA3260E0F5B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43" name="Rectangle 236">
          <a:extLst>
            <a:ext uri="{FF2B5EF4-FFF2-40B4-BE49-F238E27FC236}">
              <a16:creationId xmlns:a16="http://schemas.microsoft.com/office/drawing/2014/main" id="{88D43E49-130F-4FE0-A3CE-97373DB52CFC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44" name="Rectangle 237">
          <a:extLst>
            <a:ext uri="{FF2B5EF4-FFF2-40B4-BE49-F238E27FC236}">
              <a16:creationId xmlns:a16="http://schemas.microsoft.com/office/drawing/2014/main" id="{2FB3CB87-3572-4BE0-8421-F424D109FFB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45" name="Rectangle 238">
          <a:extLst>
            <a:ext uri="{FF2B5EF4-FFF2-40B4-BE49-F238E27FC236}">
              <a16:creationId xmlns:a16="http://schemas.microsoft.com/office/drawing/2014/main" id="{FCF3A143-4FF2-4F2E-A474-B7E51EDF9D1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46" name="Rectangle 239">
          <a:extLst>
            <a:ext uri="{FF2B5EF4-FFF2-40B4-BE49-F238E27FC236}">
              <a16:creationId xmlns:a16="http://schemas.microsoft.com/office/drawing/2014/main" id="{9A1EE680-3000-4FB5-86A8-2A07A19A413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47" name="Rectangle 240">
          <a:extLst>
            <a:ext uri="{FF2B5EF4-FFF2-40B4-BE49-F238E27FC236}">
              <a16:creationId xmlns:a16="http://schemas.microsoft.com/office/drawing/2014/main" id="{54119729-1379-47A5-9B41-96589CF72542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48" name="Rectangle 241">
          <a:extLst>
            <a:ext uri="{FF2B5EF4-FFF2-40B4-BE49-F238E27FC236}">
              <a16:creationId xmlns:a16="http://schemas.microsoft.com/office/drawing/2014/main" id="{993BE505-CFD7-4971-8873-874D1E2C54A9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49" name="Rectangle 242">
          <a:extLst>
            <a:ext uri="{FF2B5EF4-FFF2-40B4-BE49-F238E27FC236}">
              <a16:creationId xmlns:a16="http://schemas.microsoft.com/office/drawing/2014/main" id="{8108A62A-040F-42FC-92E3-5C2C9E26605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50" name="Rectangle 243">
          <a:extLst>
            <a:ext uri="{FF2B5EF4-FFF2-40B4-BE49-F238E27FC236}">
              <a16:creationId xmlns:a16="http://schemas.microsoft.com/office/drawing/2014/main" id="{8311C378-384B-466C-9ED4-9F5F4A1786FC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51" name="Rectangle 244">
          <a:extLst>
            <a:ext uri="{FF2B5EF4-FFF2-40B4-BE49-F238E27FC236}">
              <a16:creationId xmlns:a16="http://schemas.microsoft.com/office/drawing/2014/main" id="{BABD76F1-3D2A-4D58-97AD-CE45C89AAD1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52" name="Rectangle 245">
          <a:extLst>
            <a:ext uri="{FF2B5EF4-FFF2-40B4-BE49-F238E27FC236}">
              <a16:creationId xmlns:a16="http://schemas.microsoft.com/office/drawing/2014/main" id="{836A7838-3C96-4284-87B2-908934B4D8B8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53" name="Rectangle 246">
          <a:extLst>
            <a:ext uri="{FF2B5EF4-FFF2-40B4-BE49-F238E27FC236}">
              <a16:creationId xmlns:a16="http://schemas.microsoft.com/office/drawing/2014/main" id="{49D04BE2-D518-4997-9E43-19406F2AB7CA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54" name="Rectangle 247">
          <a:extLst>
            <a:ext uri="{FF2B5EF4-FFF2-40B4-BE49-F238E27FC236}">
              <a16:creationId xmlns:a16="http://schemas.microsoft.com/office/drawing/2014/main" id="{901B50FE-68BF-4469-A513-C78A4B6CBF65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55" name="Rectangle 248">
          <a:extLst>
            <a:ext uri="{FF2B5EF4-FFF2-40B4-BE49-F238E27FC236}">
              <a16:creationId xmlns:a16="http://schemas.microsoft.com/office/drawing/2014/main" id="{9554A19D-D100-483D-9688-B9E0D053CFD1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56" name="Rectangle 249">
          <a:extLst>
            <a:ext uri="{FF2B5EF4-FFF2-40B4-BE49-F238E27FC236}">
              <a16:creationId xmlns:a16="http://schemas.microsoft.com/office/drawing/2014/main" id="{20A29503-A146-40D2-A726-48E5ED9FE5AB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57" name="Rectangle 250">
          <a:extLst>
            <a:ext uri="{FF2B5EF4-FFF2-40B4-BE49-F238E27FC236}">
              <a16:creationId xmlns:a16="http://schemas.microsoft.com/office/drawing/2014/main" id="{049BF0C0-C403-4453-8B8F-F1C092F2DE9D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58" name="Rectangle 251">
          <a:extLst>
            <a:ext uri="{FF2B5EF4-FFF2-40B4-BE49-F238E27FC236}">
              <a16:creationId xmlns:a16="http://schemas.microsoft.com/office/drawing/2014/main" id="{0D92334E-9250-4B2C-8C7E-F599E136642F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59" name="Rectangle 252">
          <a:extLst>
            <a:ext uri="{FF2B5EF4-FFF2-40B4-BE49-F238E27FC236}">
              <a16:creationId xmlns:a16="http://schemas.microsoft.com/office/drawing/2014/main" id="{8C669FD5-32CA-474A-94E1-BA4EEE86C47D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60" name="Rectangle 253">
          <a:extLst>
            <a:ext uri="{FF2B5EF4-FFF2-40B4-BE49-F238E27FC236}">
              <a16:creationId xmlns:a16="http://schemas.microsoft.com/office/drawing/2014/main" id="{4426038D-012A-4333-B2C2-0554C8ABF86F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61" name="Rectangle 254">
          <a:extLst>
            <a:ext uri="{FF2B5EF4-FFF2-40B4-BE49-F238E27FC236}">
              <a16:creationId xmlns:a16="http://schemas.microsoft.com/office/drawing/2014/main" id="{CFE580DD-4D00-46B5-A4B8-7A39D0AB86E8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0</xdr:rowOff>
    </xdr:from>
    <xdr:to>
      <xdr:col>10</xdr:col>
      <xdr:colOff>95250</xdr:colOff>
      <xdr:row>34</xdr:row>
      <xdr:rowOff>0</xdr:rowOff>
    </xdr:to>
    <xdr:sp macro="" textlink="">
      <xdr:nvSpPr>
        <xdr:cNvPr id="750462" name="Rectangle 255">
          <a:extLst>
            <a:ext uri="{FF2B5EF4-FFF2-40B4-BE49-F238E27FC236}">
              <a16:creationId xmlns:a16="http://schemas.microsoft.com/office/drawing/2014/main" id="{2DEFA189-F748-4409-9ED5-C6237982A100}"/>
            </a:ext>
          </a:extLst>
        </xdr:cNvPr>
        <xdr:cNvSpPr>
          <a:spLocks noChangeArrowheads="1"/>
        </xdr:cNvSpPr>
      </xdr:nvSpPr>
      <xdr:spPr bwMode="auto">
        <a:xfrm>
          <a:off x="4171950" y="811530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16</xdr:col>
      <xdr:colOff>104775</xdr:colOff>
      <xdr:row>34</xdr:row>
      <xdr:rowOff>0</xdr:rowOff>
    </xdr:to>
    <xdr:sp macro="" textlink="">
      <xdr:nvSpPr>
        <xdr:cNvPr id="750463" name="Rectangle 256">
          <a:extLst>
            <a:ext uri="{FF2B5EF4-FFF2-40B4-BE49-F238E27FC236}">
              <a16:creationId xmlns:a16="http://schemas.microsoft.com/office/drawing/2014/main" id="{E987365E-A28A-4039-832B-C7A844DB7BD3}"/>
            </a:ext>
          </a:extLst>
        </xdr:cNvPr>
        <xdr:cNvSpPr>
          <a:spLocks noChangeArrowheads="1"/>
        </xdr:cNvSpPr>
      </xdr:nvSpPr>
      <xdr:spPr bwMode="auto">
        <a:xfrm>
          <a:off x="5057775" y="81153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34</xdr:row>
      <xdr:rowOff>0</xdr:rowOff>
    </xdr:from>
    <xdr:to>
      <xdr:col>22</xdr:col>
      <xdr:colOff>95250</xdr:colOff>
      <xdr:row>34</xdr:row>
      <xdr:rowOff>0</xdr:rowOff>
    </xdr:to>
    <xdr:sp macro="" textlink="">
      <xdr:nvSpPr>
        <xdr:cNvPr id="750464" name="Rectangle 257">
          <a:extLst>
            <a:ext uri="{FF2B5EF4-FFF2-40B4-BE49-F238E27FC236}">
              <a16:creationId xmlns:a16="http://schemas.microsoft.com/office/drawing/2014/main" id="{0A13E32C-C796-4D22-9CB5-51C8550F5495}"/>
            </a:ext>
          </a:extLst>
        </xdr:cNvPr>
        <xdr:cNvSpPr>
          <a:spLocks noChangeArrowheads="1"/>
        </xdr:cNvSpPr>
      </xdr:nvSpPr>
      <xdr:spPr bwMode="auto">
        <a:xfrm>
          <a:off x="59912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19050</xdr:colOff>
      <xdr:row>34</xdr:row>
      <xdr:rowOff>0</xdr:rowOff>
    </xdr:from>
    <xdr:to>
      <xdr:col>28</xdr:col>
      <xdr:colOff>95250</xdr:colOff>
      <xdr:row>34</xdr:row>
      <xdr:rowOff>0</xdr:rowOff>
    </xdr:to>
    <xdr:sp macro="" textlink="">
      <xdr:nvSpPr>
        <xdr:cNvPr id="750465" name="Rectangle 258">
          <a:extLst>
            <a:ext uri="{FF2B5EF4-FFF2-40B4-BE49-F238E27FC236}">
              <a16:creationId xmlns:a16="http://schemas.microsoft.com/office/drawing/2014/main" id="{D4E60EAA-F8AF-4531-A572-8A49EEA0457B}"/>
            </a:ext>
          </a:extLst>
        </xdr:cNvPr>
        <xdr:cNvSpPr>
          <a:spLocks noChangeArrowheads="1"/>
        </xdr:cNvSpPr>
      </xdr:nvSpPr>
      <xdr:spPr bwMode="auto">
        <a:xfrm>
          <a:off x="6905625" y="811530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552450</xdr:colOff>
      <xdr:row>16</xdr:row>
      <xdr:rowOff>9525</xdr:rowOff>
    </xdr:from>
    <xdr:to>
      <xdr:col>10</xdr:col>
      <xdr:colOff>180975</xdr:colOff>
      <xdr:row>16</xdr:row>
      <xdr:rowOff>228600</xdr:rowOff>
    </xdr:to>
    <xdr:sp macro="" textlink="">
      <xdr:nvSpPr>
        <xdr:cNvPr id="750466" name="Rectangle 261">
          <a:extLst>
            <a:ext uri="{FF2B5EF4-FFF2-40B4-BE49-F238E27FC236}">
              <a16:creationId xmlns:a16="http://schemas.microsoft.com/office/drawing/2014/main" id="{028B5412-09BB-4FFE-8CF8-DE8390FF8985}"/>
            </a:ext>
          </a:extLst>
        </xdr:cNvPr>
        <xdr:cNvSpPr>
          <a:spLocks noChangeArrowheads="1"/>
        </xdr:cNvSpPr>
      </xdr:nvSpPr>
      <xdr:spPr bwMode="auto">
        <a:xfrm>
          <a:off x="4143375" y="3895725"/>
          <a:ext cx="8667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17</xdr:row>
      <xdr:rowOff>28575</xdr:rowOff>
    </xdr:from>
    <xdr:to>
      <xdr:col>16</xdr:col>
      <xdr:colOff>104775</xdr:colOff>
      <xdr:row>17</xdr:row>
      <xdr:rowOff>342900</xdr:rowOff>
    </xdr:to>
    <xdr:sp macro="" textlink="">
      <xdr:nvSpPr>
        <xdr:cNvPr id="750467" name="Rectangle 262">
          <a:extLst>
            <a:ext uri="{FF2B5EF4-FFF2-40B4-BE49-F238E27FC236}">
              <a16:creationId xmlns:a16="http://schemas.microsoft.com/office/drawing/2014/main" id="{4B47A9F6-F055-4B49-8CC1-9124A9394789}"/>
            </a:ext>
          </a:extLst>
        </xdr:cNvPr>
        <xdr:cNvSpPr>
          <a:spLocks noChangeArrowheads="1"/>
        </xdr:cNvSpPr>
      </xdr:nvSpPr>
      <xdr:spPr bwMode="auto">
        <a:xfrm>
          <a:off x="5057775" y="41624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0468" name="Rectangle 266">
          <a:extLst>
            <a:ext uri="{FF2B5EF4-FFF2-40B4-BE49-F238E27FC236}">
              <a16:creationId xmlns:a16="http://schemas.microsoft.com/office/drawing/2014/main" id="{E995396D-FA98-4417-B062-B1D1D2A8BC47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17</xdr:row>
      <xdr:rowOff>9525</xdr:rowOff>
    </xdr:from>
    <xdr:to>
      <xdr:col>16</xdr:col>
      <xdr:colOff>161925</xdr:colOff>
      <xdr:row>18</xdr:row>
      <xdr:rowOff>9525</xdr:rowOff>
    </xdr:to>
    <xdr:sp macro="" textlink="">
      <xdr:nvSpPr>
        <xdr:cNvPr id="750469" name="Rectangle 269">
          <a:extLst>
            <a:ext uri="{FF2B5EF4-FFF2-40B4-BE49-F238E27FC236}">
              <a16:creationId xmlns:a16="http://schemas.microsoft.com/office/drawing/2014/main" id="{662E8929-3ADF-493C-8346-A3CEFF15ACD4}"/>
            </a:ext>
          </a:extLst>
        </xdr:cNvPr>
        <xdr:cNvSpPr>
          <a:spLocks noChangeArrowheads="1"/>
        </xdr:cNvSpPr>
      </xdr:nvSpPr>
      <xdr:spPr bwMode="auto">
        <a:xfrm>
          <a:off x="5019675" y="4143375"/>
          <a:ext cx="9334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0470" name="Rectangle 273">
          <a:extLst>
            <a:ext uri="{FF2B5EF4-FFF2-40B4-BE49-F238E27FC236}">
              <a16:creationId xmlns:a16="http://schemas.microsoft.com/office/drawing/2014/main" id="{5270ED24-B48B-4957-BD23-FD6F1D731483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</xdr:colOff>
      <xdr:row>32</xdr:row>
      <xdr:rowOff>28575</xdr:rowOff>
    </xdr:from>
    <xdr:to>
      <xdr:col>22</xdr:col>
      <xdr:colOff>95250</xdr:colOff>
      <xdr:row>32</xdr:row>
      <xdr:rowOff>342900</xdr:rowOff>
    </xdr:to>
    <xdr:sp macro="" textlink="">
      <xdr:nvSpPr>
        <xdr:cNvPr id="750471" name="Rectangle 274">
          <a:extLst>
            <a:ext uri="{FF2B5EF4-FFF2-40B4-BE49-F238E27FC236}">
              <a16:creationId xmlns:a16="http://schemas.microsoft.com/office/drawing/2014/main" id="{6B27B836-22CD-4F9A-B8C6-E5CA7B857F80}"/>
            </a:ext>
          </a:extLst>
        </xdr:cNvPr>
        <xdr:cNvSpPr>
          <a:spLocks noChangeArrowheads="1"/>
        </xdr:cNvSpPr>
      </xdr:nvSpPr>
      <xdr:spPr bwMode="auto">
        <a:xfrm>
          <a:off x="5991225" y="7648575"/>
          <a:ext cx="7620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31</xdr:row>
      <xdr:rowOff>28575</xdr:rowOff>
    </xdr:from>
    <xdr:to>
      <xdr:col>16</xdr:col>
      <xdr:colOff>104775</xdr:colOff>
      <xdr:row>31</xdr:row>
      <xdr:rowOff>342900</xdr:rowOff>
    </xdr:to>
    <xdr:sp macro="" textlink="">
      <xdr:nvSpPr>
        <xdr:cNvPr id="750472" name="Rectangle 52">
          <a:extLst>
            <a:ext uri="{FF2B5EF4-FFF2-40B4-BE49-F238E27FC236}">
              <a16:creationId xmlns:a16="http://schemas.microsoft.com/office/drawing/2014/main" id="{81F14704-AF12-4613-8258-81A6C42C5EC1}"/>
            </a:ext>
          </a:extLst>
        </xdr:cNvPr>
        <xdr:cNvSpPr>
          <a:spLocks noChangeArrowheads="1"/>
        </xdr:cNvSpPr>
      </xdr:nvSpPr>
      <xdr:spPr bwMode="auto">
        <a:xfrm>
          <a:off x="5057775" y="7400925"/>
          <a:ext cx="8382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32</xdr:row>
      <xdr:rowOff>9525</xdr:rowOff>
    </xdr:from>
    <xdr:to>
      <xdr:col>22</xdr:col>
      <xdr:colOff>219075</xdr:colOff>
      <xdr:row>33</xdr:row>
      <xdr:rowOff>9525</xdr:rowOff>
    </xdr:to>
    <xdr:sp macro="" textlink="">
      <xdr:nvSpPr>
        <xdr:cNvPr id="750473" name="Rectangle 53">
          <a:extLst>
            <a:ext uri="{FF2B5EF4-FFF2-40B4-BE49-F238E27FC236}">
              <a16:creationId xmlns:a16="http://schemas.microsoft.com/office/drawing/2014/main" id="{7100DF42-A5E5-41D4-9719-DF29DEEB7BFB}"/>
            </a:ext>
          </a:extLst>
        </xdr:cNvPr>
        <xdr:cNvSpPr>
          <a:spLocks noChangeArrowheads="1"/>
        </xdr:cNvSpPr>
      </xdr:nvSpPr>
      <xdr:spPr bwMode="auto">
        <a:xfrm>
          <a:off x="5972175" y="7629525"/>
          <a:ext cx="904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190500</xdr:colOff>
      <xdr:row>31</xdr:row>
      <xdr:rowOff>9525</xdr:rowOff>
    </xdr:from>
    <xdr:to>
      <xdr:col>16</xdr:col>
      <xdr:colOff>161925</xdr:colOff>
      <xdr:row>31</xdr:row>
      <xdr:rowOff>228600</xdr:rowOff>
    </xdr:to>
    <xdr:sp macro="" textlink="">
      <xdr:nvSpPr>
        <xdr:cNvPr id="750474" name="Rectangle 266">
          <a:extLst>
            <a:ext uri="{FF2B5EF4-FFF2-40B4-BE49-F238E27FC236}">
              <a16:creationId xmlns:a16="http://schemas.microsoft.com/office/drawing/2014/main" id="{8F3BA8E6-EC50-4926-AEFF-B736748FFA02}"/>
            </a:ext>
          </a:extLst>
        </xdr:cNvPr>
        <xdr:cNvSpPr>
          <a:spLocks noChangeArrowheads="1"/>
        </xdr:cNvSpPr>
      </xdr:nvSpPr>
      <xdr:spPr bwMode="auto">
        <a:xfrm>
          <a:off x="5019675" y="7381875"/>
          <a:ext cx="9334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30</xdr:col>
      <xdr:colOff>190500</xdr:colOff>
      <xdr:row>0</xdr:row>
      <xdr:rowOff>114300</xdr:rowOff>
    </xdr:from>
    <xdr:to>
      <xdr:col>32</xdr:col>
      <xdr:colOff>323850</xdr:colOff>
      <xdr:row>5</xdr:row>
      <xdr:rowOff>114300</xdr:rowOff>
    </xdr:to>
    <xdr:pic>
      <xdr:nvPicPr>
        <xdr:cNvPr id="750475" name="1 Imagen">
          <a:extLst>
            <a:ext uri="{FF2B5EF4-FFF2-40B4-BE49-F238E27FC236}">
              <a16:creationId xmlns:a16="http://schemas.microsoft.com/office/drawing/2014/main" id="{4DF583FE-63D2-4362-8D13-2ADCAAFD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"/>
          <a:ext cx="12954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0</xdr:row>
      <xdr:rowOff>28575</xdr:rowOff>
    </xdr:from>
    <xdr:to>
      <xdr:col>29</xdr:col>
      <xdr:colOff>428625</xdr:colOff>
      <xdr:row>5</xdr:row>
      <xdr:rowOff>228600</xdr:rowOff>
    </xdr:to>
    <xdr:pic>
      <xdr:nvPicPr>
        <xdr:cNvPr id="750476" name="Imagen 273">
          <a:extLst>
            <a:ext uri="{FF2B5EF4-FFF2-40B4-BE49-F238E27FC236}">
              <a16:creationId xmlns:a16="http://schemas.microsoft.com/office/drawing/2014/main" id="{A61E820C-FB4E-472B-82D9-EFAC656F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8575"/>
          <a:ext cx="1428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0</xdr:rowOff>
    </xdr:from>
    <xdr:to>
      <xdr:col>18</xdr:col>
      <xdr:colOff>85725</xdr:colOff>
      <xdr:row>5</xdr:row>
      <xdr:rowOff>161925</xdr:rowOff>
    </xdr:to>
    <xdr:pic>
      <xdr:nvPicPr>
        <xdr:cNvPr id="678100" name="2 Imagen">
          <a:extLst>
            <a:ext uri="{FF2B5EF4-FFF2-40B4-BE49-F238E27FC236}">
              <a16:creationId xmlns:a16="http://schemas.microsoft.com/office/drawing/2014/main" id="{B0D0BEFC-7BE0-4468-9DAF-BE2AFD687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0"/>
          <a:ext cx="9906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8"/>
  <sheetViews>
    <sheetView showGridLines="0" topLeftCell="A4" zoomScale="75" workbookViewId="0">
      <selection activeCell="F20" sqref="F20"/>
    </sheetView>
  </sheetViews>
  <sheetFormatPr baseColWidth="10" defaultRowHeight="18" x14ac:dyDescent="0.25"/>
  <cols>
    <col min="1" max="7" width="11.42578125" style="3"/>
    <col min="8" max="8" width="14.42578125" style="3" bestFit="1" customWidth="1"/>
    <col min="9" max="16384" width="11.42578125" style="3"/>
  </cols>
  <sheetData>
    <row r="1" spans="1:10" ht="60" x14ac:dyDescent="0.8">
      <c r="A1" s="105"/>
      <c r="C1" s="5" t="s">
        <v>6</v>
      </c>
    </row>
    <row r="3" spans="1:10" s="1" customFormat="1" x14ac:dyDescent="0.25">
      <c r="A3" s="1" t="s">
        <v>15</v>
      </c>
    </row>
    <row r="4" spans="1:10" s="1" customFormat="1" x14ac:dyDescent="0.25">
      <c r="A4" s="1" t="s">
        <v>16</v>
      </c>
    </row>
    <row r="5" spans="1:10" s="1" customFormat="1" ht="18.75" x14ac:dyDescent="0.3">
      <c r="A5" s="1" t="s">
        <v>17</v>
      </c>
    </row>
    <row r="6" spans="1:10" s="1" customFormat="1" x14ac:dyDescent="0.25">
      <c r="A6" s="1" t="s">
        <v>27</v>
      </c>
    </row>
    <row r="7" spans="1:10" x14ac:dyDescent="0.25">
      <c r="A7" s="1" t="s">
        <v>28</v>
      </c>
    </row>
    <row r="8" spans="1:10" s="2" customFormat="1" x14ac:dyDescent="0.25">
      <c r="A8" s="2" t="s">
        <v>0</v>
      </c>
      <c r="E8" s="2" t="s">
        <v>4</v>
      </c>
      <c r="H8" s="2" t="s">
        <v>5</v>
      </c>
    </row>
    <row r="10" spans="1:10" s="4" customFormat="1" x14ac:dyDescent="0.25">
      <c r="A10" s="102" t="s">
        <v>39</v>
      </c>
      <c r="B10" s="103"/>
      <c r="C10" s="103"/>
      <c r="E10" s="102" t="s">
        <v>30</v>
      </c>
      <c r="F10" s="103"/>
      <c r="H10" s="102" t="s">
        <v>37</v>
      </c>
      <c r="I10" s="103"/>
    </row>
    <row r="11" spans="1:10" x14ac:dyDescent="0.25">
      <c r="D11" s="4"/>
      <c r="G11" s="4"/>
      <c r="J11" s="4"/>
    </row>
    <row r="12" spans="1:10" s="2" customFormat="1" x14ac:dyDescent="0.25">
      <c r="A12" s="2" t="s">
        <v>14</v>
      </c>
      <c r="D12" s="6"/>
      <c r="E12" s="2" t="s">
        <v>1</v>
      </c>
      <c r="G12" s="6"/>
      <c r="H12" s="2" t="s">
        <v>2</v>
      </c>
      <c r="J12" s="6"/>
    </row>
    <row r="13" spans="1:10" s="2" customFormat="1" x14ac:dyDescent="0.25">
      <c r="D13" s="6"/>
      <c r="G13" s="6"/>
      <c r="J13" s="6"/>
    </row>
    <row r="14" spans="1:10" s="4" customFormat="1" x14ac:dyDescent="0.25">
      <c r="A14" s="102" t="s">
        <v>40</v>
      </c>
      <c r="B14" s="103"/>
      <c r="C14" s="103"/>
      <c r="E14" s="102" t="s">
        <v>42</v>
      </c>
      <c r="F14" s="103"/>
      <c r="H14" s="104">
        <v>43729</v>
      </c>
      <c r="I14" s="103"/>
    </row>
    <row r="15" spans="1:10" x14ac:dyDescent="0.25">
      <c r="D15" s="4"/>
      <c r="G15" s="4"/>
      <c r="H15" s="1" t="s">
        <v>29</v>
      </c>
      <c r="J15" s="4"/>
    </row>
    <row r="16" spans="1:10" s="2" customFormat="1" x14ac:dyDescent="0.25">
      <c r="A16" s="2" t="s">
        <v>36</v>
      </c>
      <c r="D16" s="6"/>
      <c r="E16" s="2" t="s">
        <v>3</v>
      </c>
      <c r="G16" s="6"/>
      <c r="J16" s="6"/>
    </row>
    <row r="17" spans="1:10" x14ac:dyDescent="0.25">
      <c r="D17" s="4"/>
      <c r="G17" s="4"/>
      <c r="J17" s="4"/>
    </row>
    <row r="18" spans="1:10" x14ac:dyDescent="0.25">
      <c r="A18" s="102" t="s">
        <v>31</v>
      </c>
      <c r="B18" s="103"/>
      <c r="C18" s="103"/>
      <c r="D18" s="4"/>
      <c r="E18" s="102" t="s">
        <v>32</v>
      </c>
      <c r="F18" s="103"/>
      <c r="G18" s="4"/>
      <c r="H18" s="102"/>
      <c r="I18" s="103"/>
      <c r="J18" s="4"/>
    </row>
  </sheetData>
  <sheetProtection password="B1C2" sheet="1"/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G36"/>
  <sheetViews>
    <sheetView showGridLines="0" topLeftCell="A17" zoomScale="90" zoomScaleNormal="90" workbookViewId="0">
      <selection activeCell="C37" sqref="C37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39.140625" style="42" customWidth="1"/>
    <col min="4" max="4" width="3" style="42" customWidth="1"/>
    <col min="5" max="5" width="10" style="41" customWidth="1"/>
    <col min="6" max="9" width="1.85546875" style="40" customWidth="1"/>
    <col min="10" max="10" width="2.7109375" style="40" customWidth="1"/>
    <col min="11" max="11" width="2.85546875" style="40" customWidth="1"/>
    <col min="12" max="15" width="1.85546875" style="40" customWidth="1"/>
    <col min="16" max="16" width="2.85546875" style="40" customWidth="1"/>
    <col min="17" max="17" width="3" style="40" customWidth="1"/>
    <col min="18" max="21" width="1.85546875" style="40" customWidth="1"/>
    <col min="22" max="23" width="2.85546875" style="40" customWidth="1"/>
    <col min="24" max="27" width="1.85546875" style="40" customWidth="1"/>
    <col min="28" max="28" width="3" style="40" bestFit="1" customWidth="1"/>
    <col min="29" max="29" width="2.71093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RANKING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 xml:space="preserve">LIGA SANTANDEREANA DE TENIS 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 xml:space="preserve">BUCARAMANGA 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TERCERA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43729</v>
      </c>
      <c r="D7" s="38"/>
      <c r="E7" s="39"/>
      <c r="F7" s="33"/>
      <c r="G7" s="33"/>
      <c r="H7" s="329" t="s">
        <v>36</v>
      </c>
      <c r="I7" s="329"/>
      <c r="J7" s="329"/>
      <c r="K7" s="329"/>
      <c r="L7" s="329"/>
      <c r="M7" s="329"/>
      <c r="N7" s="329"/>
      <c r="O7" s="329"/>
      <c r="P7" s="329"/>
      <c r="Q7" s="329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9" t="s">
        <v>95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</v>
      </c>
      <c r="B10" s="49" t="str">
        <f>UPPER(IF($D10="","",VLOOKUP($D10,#REF!,7)))</f>
        <v/>
      </c>
      <c r="C10" s="144" t="s">
        <v>43</v>
      </c>
      <c r="D10" s="82"/>
      <c r="E10" s="49" t="s">
        <v>44</v>
      </c>
      <c r="F10" s="151"/>
      <c r="G10" s="152"/>
      <c r="H10" s="149"/>
      <c r="I10" s="152"/>
      <c r="J10" s="149"/>
      <c r="K10" s="150"/>
      <c r="L10" s="153">
        <v>6</v>
      </c>
      <c r="M10" s="89">
        <v>2</v>
      </c>
      <c r="N10" s="88">
        <v>6</v>
      </c>
      <c r="O10" s="89">
        <v>3</v>
      </c>
      <c r="P10" s="88"/>
      <c r="Q10" s="90"/>
      <c r="R10" s="172">
        <v>6</v>
      </c>
      <c r="S10" s="173">
        <v>2</v>
      </c>
      <c r="T10" s="167">
        <v>6</v>
      </c>
      <c r="U10" s="173">
        <v>4</v>
      </c>
      <c r="V10" s="167"/>
      <c r="W10" s="168"/>
      <c r="X10" s="153">
        <v>6</v>
      </c>
      <c r="Y10" s="89">
        <v>0</v>
      </c>
      <c r="Z10" s="88">
        <v>6</v>
      </c>
      <c r="AA10" s="89">
        <v>1</v>
      </c>
      <c r="AB10" s="88"/>
      <c r="AC10" s="90"/>
      <c r="AD10" s="48">
        <v>3</v>
      </c>
      <c r="AE10" s="160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100</v>
      </c>
      <c r="AF10" s="54">
        <f>((L10+N10+P10+R10+T10+V10+X10+Z10+AB10)/(L10+M10+N10+O10+P10+Q10+R10+S10+T10+U10+V10+W10+X10+Y10+Z10+AA10+AB10+AC10))*100</f>
        <v>75</v>
      </c>
      <c r="AG10" s="85">
        <v>1</v>
      </c>
    </row>
    <row r="11" spans="1:33" s="55" customFormat="1" ht="20.100000000000001" customHeight="1" thickBot="1" x14ac:dyDescent="0.3">
      <c r="A11" s="56">
        <v>2</v>
      </c>
      <c r="B11" s="57" t="str">
        <f>UPPER(IF($D11="","",VLOOKUP($D11,#REF!,7)))</f>
        <v/>
      </c>
      <c r="C11" s="115" t="s">
        <v>91</v>
      </c>
      <c r="D11" s="83"/>
      <c r="E11" s="57" t="s">
        <v>46</v>
      </c>
      <c r="F11" s="153">
        <v>2</v>
      </c>
      <c r="G11" s="89">
        <v>6</v>
      </c>
      <c r="H11" s="88">
        <v>3</v>
      </c>
      <c r="I11" s="89">
        <v>6</v>
      </c>
      <c r="J11" s="88"/>
      <c r="K11" s="90"/>
      <c r="L11" s="156"/>
      <c r="M11" s="70"/>
      <c r="N11" s="71"/>
      <c r="O11" s="70"/>
      <c r="P11" s="71"/>
      <c r="Q11" s="72"/>
      <c r="R11" s="172">
        <v>6</v>
      </c>
      <c r="S11" s="173">
        <v>4</v>
      </c>
      <c r="T11" s="167">
        <v>6</v>
      </c>
      <c r="U11" s="173">
        <v>3</v>
      </c>
      <c r="V11" s="169"/>
      <c r="W11" s="170"/>
      <c r="X11" s="153">
        <v>6</v>
      </c>
      <c r="Y11" s="89">
        <v>0</v>
      </c>
      <c r="Z11" s="88">
        <v>6</v>
      </c>
      <c r="AA11" s="89">
        <v>0</v>
      </c>
      <c r="AB11" s="95"/>
      <c r="AC11" s="96"/>
      <c r="AD11" s="80">
        <v>2</v>
      </c>
      <c r="AE11" s="81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66.666666666666657</v>
      </c>
      <c r="AF11" s="58">
        <f>((F11+J11+H11+R11+T11+V11+X11+Z11+AB11)/(F11+G11+H11+I11+J11+K11+R11+S11+T11+U11+V11+W11+X11+Y11+Z11+AA11+AB11+AC11))*100</f>
        <v>60.416666666666664</v>
      </c>
      <c r="AG11" s="86">
        <v>2</v>
      </c>
    </row>
    <row r="12" spans="1:33" s="55" customFormat="1" ht="20.100000000000001" customHeight="1" thickBot="1" x14ac:dyDescent="0.3">
      <c r="A12" s="56">
        <v>3</v>
      </c>
      <c r="B12" s="68" t="str">
        <f>UPPER(IF($D12="","",VLOOKUP($D12,#REF!,7)))</f>
        <v/>
      </c>
      <c r="C12" s="115" t="s">
        <v>92</v>
      </c>
      <c r="D12" s="83"/>
      <c r="E12" s="57" t="s">
        <v>64</v>
      </c>
      <c r="F12" s="153">
        <v>2</v>
      </c>
      <c r="G12" s="89">
        <v>6</v>
      </c>
      <c r="H12" s="88">
        <v>4</v>
      </c>
      <c r="I12" s="89">
        <v>6</v>
      </c>
      <c r="J12" s="171"/>
      <c r="K12" s="170"/>
      <c r="L12" s="172">
        <v>4</v>
      </c>
      <c r="M12" s="173">
        <v>6</v>
      </c>
      <c r="N12" s="167">
        <v>3</v>
      </c>
      <c r="O12" s="173">
        <v>6</v>
      </c>
      <c r="P12" s="95"/>
      <c r="Q12" s="96"/>
      <c r="R12" s="157"/>
      <c r="S12" s="77"/>
      <c r="T12" s="78"/>
      <c r="U12" s="77"/>
      <c r="V12" s="78"/>
      <c r="W12" s="79"/>
      <c r="X12" s="153">
        <v>6</v>
      </c>
      <c r="Y12" s="89">
        <v>3</v>
      </c>
      <c r="Z12" s="88">
        <v>6</v>
      </c>
      <c r="AA12" s="89">
        <v>3</v>
      </c>
      <c r="AB12" s="95"/>
      <c r="AC12" s="96"/>
      <c r="AD12" s="56">
        <v>1</v>
      </c>
      <c r="AE12" s="81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33.333333333333329</v>
      </c>
      <c r="AF12" s="58">
        <f>((F12+J12+H12+L12+N12+P12+X12+Z12+AB12)/(F12+G12+H12+I12+J12+K12+L12+M12+N12+O12+P12+Q12+X12+Y12+Z12+AA12+AB12+AC12))*100</f>
        <v>45.454545454545453</v>
      </c>
      <c r="AG12" s="86">
        <v>3</v>
      </c>
    </row>
    <row r="13" spans="1:33" s="55" customFormat="1" ht="20.100000000000001" customHeight="1" thickBot="1" x14ac:dyDescent="0.3">
      <c r="A13" s="59">
        <v>4</v>
      </c>
      <c r="B13" s="69"/>
      <c r="C13" s="114" t="s">
        <v>86</v>
      </c>
      <c r="D13" s="84"/>
      <c r="E13" s="106" t="s">
        <v>85</v>
      </c>
      <c r="F13" s="154">
        <v>0</v>
      </c>
      <c r="G13" s="155">
        <v>6</v>
      </c>
      <c r="H13" s="97">
        <v>1</v>
      </c>
      <c r="I13" s="155">
        <v>6</v>
      </c>
      <c r="J13" s="97"/>
      <c r="K13" s="98"/>
      <c r="L13" s="179">
        <v>0</v>
      </c>
      <c r="M13" s="180">
        <v>6</v>
      </c>
      <c r="N13" s="181">
        <v>0</v>
      </c>
      <c r="O13" s="180">
        <v>6</v>
      </c>
      <c r="P13" s="97"/>
      <c r="Q13" s="98"/>
      <c r="R13" s="154">
        <v>3</v>
      </c>
      <c r="S13" s="155">
        <v>6</v>
      </c>
      <c r="T13" s="97">
        <v>3</v>
      </c>
      <c r="U13" s="155">
        <v>6</v>
      </c>
      <c r="V13" s="97"/>
      <c r="W13" s="98"/>
      <c r="X13" s="158"/>
      <c r="Y13" s="73"/>
      <c r="Z13" s="74"/>
      <c r="AA13" s="73"/>
      <c r="AB13" s="74"/>
      <c r="AC13" s="75"/>
      <c r="AD13" s="159">
        <v>0</v>
      </c>
      <c r="AE13" s="161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0</v>
      </c>
      <c r="AF13" s="62">
        <f>((F13+J13+H13+L13+N13+P13+R13+T13+V13)/(F13+G13+H13+I13+J13+K13+L13+M13+N13+O13+P13+Q13+R13+S13+T13+U13+V13+W13))*100</f>
        <v>16.279069767441861</v>
      </c>
      <c r="AG13" s="87">
        <v>4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9" t="s">
        <v>96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147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3" s="55" customFormat="1" ht="20.100000000000001" customHeight="1" thickBot="1" x14ac:dyDescent="0.3">
      <c r="A17" s="48">
        <v>5</v>
      </c>
      <c r="B17" s="49"/>
      <c r="C17" s="144" t="s">
        <v>45</v>
      </c>
      <c r="D17" s="82"/>
      <c r="E17" s="49" t="s">
        <v>46</v>
      </c>
      <c r="F17" s="50"/>
      <c r="G17" s="51"/>
      <c r="H17" s="52"/>
      <c r="I17" s="51"/>
      <c r="J17" s="52"/>
      <c r="K17" s="53"/>
      <c r="L17" s="167">
        <v>6</v>
      </c>
      <c r="M17" s="173">
        <v>0</v>
      </c>
      <c r="N17" s="167">
        <v>6</v>
      </c>
      <c r="O17" s="173">
        <v>1</v>
      </c>
      <c r="P17" s="167"/>
      <c r="Q17" s="90"/>
      <c r="R17" s="167">
        <v>5</v>
      </c>
      <c r="S17" s="173">
        <v>7</v>
      </c>
      <c r="T17" s="167">
        <v>5</v>
      </c>
      <c r="U17" s="173">
        <v>7</v>
      </c>
      <c r="V17" s="167"/>
      <c r="W17" s="168"/>
      <c r="X17" s="88">
        <v>6</v>
      </c>
      <c r="Y17" s="89">
        <v>4</v>
      </c>
      <c r="Z17" s="88">
        <v>6</v>
      </c>
      <c r="AA17" s="89">
        <v>3</v>
      </c>
      <c r="AB17" s="194"/>
      <c r="AC17" s="195"/>
      <c r="AD17" s="48">
        <v>2</v>
      </c>
      <c r="AE17" s="81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66.666666666666657</v>
      </c>
      <c r="AF17" s="54">
        <f>((L17+N17+P17+R17+T17+V17+X17+Z17+AB17)/(L17+M17+N17+O17+P17+Q17+R17+S17+T17+U17+V17+W17+X17+Y17+Z17+AA17+AB17+AC17))*100</f>
        <v>60.714285714285708</v>
      </c>
      <c r="AG17" s="85">
        <v>2</v>
      </c>
    </row>
    <row r="18" spans="1:33" s="55" customFormat="1" ht="20.100000000000001" customHeight="1" thickBot="1" x14ac:dyDescent="0.3">
      <c r="A18" s="56">
        <v>6</v>
      </c>
      <c r="B18" s="57"/>
      <c r="C18" s="115" t="s">
        <v>47</v>
      </c>
      <c r="D18" s="83"/>
      <c r="E18" s="57" t="s">
        <v>48</v>
      </c>
      <c r="F18" s="182">
        <v>0</v>
      </c>
      <c r="G18" s="183">
        <v>6</v>
      </c>
      <c r="H18" s="171">
        <v>1</v>
      </c>
      <c r="I18" s="183">
        <v>6</v>
      </c>
      <c r="J18" s="93"/>
      <c r="K18" s="94"/>
      <c r="L18" s="71"/>
      <c r="M18" s="70"/>
      <c r="N18" s="71"/>
      <c r="O18" s="70"/>
      <c r="P18" s="71"/>
      <c r="Q18" s="72"/>
      <c r="R18" s="167">
        <v>1</v>
      </c>
      <c r="S18" s="173">
        <v>6</v>
      </c>
      <c r="T18" s="167">
        <v>0</v>
      </c>
      <c r="U18" s="173">
        <v>6</v>
      </c>
      <c r="V18" s="167"/>
      <c r="W18" s="168"/>
      <c r="X18" s="88">
        <v>7</v>
      </c>
      <c r="Y18" s="89">
        <v>6</v>
      </c>
      <c r="Z18" s="88">
        <v>6</v>
      </c>
      <c r="AA18" s="89">
        <v>3</v>
      </c>
      <c r="AB18" s="99"/>
      <c r="AC18" s="100"/>
      <c r="AD18" s="80">
        <v>1</v>
      </c>
      <c r="AE18" s="81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33.333333333333329</v>
      </c>
      <c r="AF18" s="58">
        <f>((F18+J18+H18+R18+T18+V18+X18+Z18+AB18)/(F18+G18+H18+I18+J18+K18+R18+S18+T18+U18+V18+W18+X18+Y18+Z18+AA18+AB18+AC18))*100</f>
        <v>31.25</v>
      </c>
      <c r="AG18" s="86">
        <v>3</v>
      </c>
    </row>
    <row r="19" spans="1:33" s="55" customFormat="1" ht="20.100000000000001" customHeight="1" thickBot="1" x14ac:dyDescent="0.3">
      <c r="A19" s="56">
        <v>7</v>
      </c>
      <c r="B19" s="68"/>
      <c r="C19" s="115" t="s">
        <v>74</v>
      </c>
      <c r="D19" s="83"/>
      <c r="E19" s="49" t="s">
        <v>48</v>
      </c>
      <c r="F19" s="182">
        <v>7</v>
      </c>
      <c r="G19" s="183">
        <v>5</v>
      </c>
      <c r="H19" s="171">
        <v>7</v>
      </c>
      <c r="I19" s="183">
        <v>5</v>
      </c>
      <c r="J19" s="93"/>
      <c r="K19" s="94"/>
      <c r="L19" s="167">
        <v>6</v>
      </c>
      <c r="M19" s="173">
        <v>1</v>
      </c>
      <c r="N19" s="167">
        <v>6</v>
      </c>
      <c r="O19" s="173">
        <v>0</v>
      </c>
      <c r="P19" s="167"/>
      <c r="Q19" s="90"/>
      <c r="R19" s="190"/>
      <c r="S19" s="191"/>
      <c r="T19" s="190"/>
      <c r="U19" s="191"/>
      <c r="V19" s="190"/>
      <c r="W19" s="192"/>
      <c r="X19" s="88">
        <v>6</v>
      </c>
      <c r="Y19" s="89">
        <v>0</v>
      </c>
      <c r="Z19" s="88">
        <v>6</v>
      </c>
      <c r="AA19" s="89">
        <v>0</v>
      </c>
      <c r="AB19" s="99"/>
      <c r="AC19" s="100"/>
      <c r="AD19" s="56">
        <v>3</v>
      </c>
      <c r="AE19" s="81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100</v>
      </c>
      <c r="AF19" s="58">
        <f>((F19+J19+H19+L19+N19+P19+X19+Z19+AB19)/(F19+G19+H19+I19+J19+K19+L19+M19+N19+O19+P19+Q19+X19+Y19+Z19+AA19+AB19+AC19))*100</f>
        <v>77.551020408163268</v>
      </c>
      <c r="AG19" s="86">
        <v>1</v>
      </c>
    </row>
    <row r="20" spans="1:33" s="55" customFormat="1" ht="20.100000000000001" customHeight="1" thickBot="1" x14ac:dyDescent="0.3">
      <c r="A20" s="59">
        <v>8</v>
      </c>
      <c r="B20" s="106" t="s">
        <v>33</v>
      </c>
      <c r="C20" s="114" t="s">
        <v>90</v>
      </c>
      <c r="D20" s="84"/>
      <c r="E20" s="106" t="s">
        <v>48</v>
      </c>
      <c r="F20" s="154">
        <v>4</v>
      </c>
      <c r="G20" s="155">
        <v>6</v>
      </c>
      <c r="H20" s="97">
        <v>3</v>
      </c>
      <c r="I20" s="155">
        <v>6</v>
      </c>
      <c r="J20" s="97"/>
      <c r="K20" s="98"/>
      <c r="L20" s="184">
        <v>6</v>
      </c>
      <c r="M20" s="185">
        <v>7</v>
      </c>
      <c r="N20" s="186">
        <v>3</v>
      </c>
      <c r="O20" s="185">
        <v>6</v>
      </c>
      <c r="P20" s="186"/>
      <c r="Q20" s="187"/>
      <c r="R20" s="196">
        <v>0</v>
      </c>
      <c r="S20" s="197">
        <v>6</v>
      </c>
      <c r="T20" s="196">
        <v>0</v>
      </c>
      <c r="U20" s="197">
        <v>6</v>
      </c>
      <c r="V20" s="196"/>
      <c r="W20" s="198"/>
      <c r="X20" s="74"/>
      <c r="Y20" s="73"/>
      <c r="Z20" s="74"/>
      <c r="AA20" s="73"/>
      <c r="AB20" s="74"/>
      <c r="AC20" s="75"/>
      <c r="AD20" s="159">
        <v>0</v>
      </c>
      <c r="AE20" s="81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0</v>
      </c>
      <c r="AF20" s="62">
        <f>((F20+J20+H20+L20+N20+P20+R20+T20+V20)/(F20+G20+H20+I20+J20+K20+L20+M20+N20+O20+P20+Q20+R20+S20+T20+U20+V20+W20))*100</f>
        <v>30.188679245283019</v>
      </c>
      <c r="AG20" s="87">
        <v>4</v>
      </c>
    </row>
    <row r="21" spans="1:33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3" ht="15" customHeight="1" thickBot="1" x14ac:dyDescent="0.3">
      <c r="C22" s="199" t="s">
        <v>97</v>
      </c>
    </row>
    <row r="23" spans="1:33" s="47" customFormat="1" ht="20.100000000000001" customHeight="1" thickBot="1" x14ac:dyDescent="0.25">
      <c r="A23" s="43" t="s">
        <v>21</v>
      </c>
      <c r="B23" s="43" t="s">
        <v>13</v>
      </c>
      <c r="C23" s="147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6" t="s">
        <v>25</v>
      </c>
      <c r="AG23" s="46" t="s">
        <v>26</v>
      </c>
    </row>
    <row r="24" spans="1:33" s="55" customFormat="1" ht="20.100000000000001" customHeight="1" thickBot="1" x14ac:dyDescent="0.3">
      <c r="A24" s="48">
        <v>9</v>
      </c>
      <c r="B24" s="49" t="str">
        <f>UPPER(IF($D24="","",VLOOKUP($D24,#REF!,7)))</f>
        <v/>
      </c>
      <c r="C24" s="144" t="s">
        <v>49</v>
      </c>
      <c r="D24" s="82"/>
      <c r="E24" s="49" t="s">
        <v>48</v>
      </c>
      <c r="F24" s="50"/>
      <c r="G24" s="51"/>
      <c r="H24" s="52"/>
      <c r="I24" s="51"/>
      <c r="J24" s="52"/>
      <c r="K24" s="53"/>
      <c r="L24" s="88">
        <v>6</v>
      </c>
      <c r="M24" s="89">
        <v>0</v>
      </c>
      <c r="N24" s="88">
        <v>6</v>
      </c>
      <c r="O24" s="89">
        <v>2</v>
      </c>
      <c r="P24" s="88"/>
      <c r="Q24" s="90"/>
      <c r="R24" s="88">
        <v>6</v>
      </c>
      <c r="S24" s="89">
        <v>3</v>
      </c>
      <c r="T24" s="88">
        <v>7</v>
      </c>
      <c r="U24" s="89">
        <v>5</v>
      </c>
      <c r="V24" s="88"/>
      <c r="W24" s="90"/>
      <c r="X24" s="88">
        <v>6</v>
      </c>
      <c r="Y24" s="89">
        <v>1</v>
      </c>
      <c r="Z24" s="88">
        <v>3</v>
      </c>
      <c r="AA24" s="89">
        <v>6</v>
      </c>
      <c r="AB24" s="88">
        <v>11</v>
      </c>
      <c r="AC24" s="90">
        <v>9</v>
      </c>
      <c r="AD24" s="48">
        <v>3</v>
      </c>
      <c r="AE24" s="160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71.428571428571431</v>
      </c>
      <c r="AF24" s="54">
        <f>((L24+N24+P24+R24+T24+V24+X24+Z24+AB24)/(L24+M24+N24+O24+P24+Q24+R24+S24+T24+U24+V24+W24+X24+Y24+Z24+AA24+AB24+AC24))*100</f>
        <v>63.380281690140848</v>
      </c>
      <c r="AG24" s="85">
        <v>1</v>
      </c>
    </row>
    <row r="25" spans="1:33" s="55" customFormat="1" ht="20.100000000000001" customHeight="1" thickBot="1" x14ac:dyDescent="0.3">
      <c r="A25" s="56">
        <v>10</v>
      </c>
      <c r="B25" s="57" t="str">
        <f>UPPER(IF($D25="","",VLOOKUP($D25,#REF!,7)))</f>
        <v/>
      </c>
      <c r="C25" s="115" t="s">
        <v>50</v>
      </c>
      <c r="D25" s="83"/>
      <c r="E25" s="57" t="s">
        <v>46</v>
      </c>
      <c r="F25" s="91">
        <v>0</v>
      </c>
      <c r="G25" s="92">
        <v>6</v>
      </c>
      <c r="H25" s="93">
        <v>2</v>
      </c>
      <c r="I25" s="92">
        <v>6</v>
      </c>
      <c r="J25" s="93"/>
      <c r="K25" s="94"/>
      <c r="L25" s="71"/>
      <c r="M25" s="70"/>
      <c r="N25" s="71"/>
      <c r="O25" s="70"/>
      <c r="P25" s="71"/>
      <c r="Q25" s="72"/>
      <c r="R25" s="88">
        <v>3</v>
      </c>
      <c r="S25" s="89">
        <v>6</v>
      </c>
      <c r="T25" s="88">
        <v>2</v>
      </c>
      <c r="U25" s="89">
        <v>6</v>
      </c>
      <c r="V25" s="95"/>
      <c r="W25" s="96"/>
      <c r="X25" s="88">
        <v>3</v>
      </c>
      <c r="Y25" s="89">
        <v>6</v>
      </c>
      <c r="Z25" s="88">
        <v>3</v>
      </c>
      <c r="AA25" s="89">
        <v>6</v>
      </c>
      <c r="AB25" s="93"/>
      <c r="AC25" s="94"/>
      <c r="AD25" s="80">
        <v>4</v>
      </c>
      <c r="AE25" s="81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0</v>
      </c>
      <c r="AF25" s="58">
        <f>((F25+J25+H25+R25+T25+V25+X25+Z25+AB25)/(F25+G25+H25+I25+J25+K25+R25+S25+T25+U25+V25+W25+X25+Y25+Z25+AA25+AB25+AC25))*100</f>
        <v>26.530612244897959</v>
      </c>
      <c r="AG25" s="86">
        <v>4</v>
      </c>
    </row>
    <row r="26" spans="1:33" s="55" customFormat="1" ht="20.100000000000001" customHeight="1" thickBot="1" x14ac:dyDescent="0.3">
      <c r="A26" s="56">
        <v>11</v>
      </c>
      <c r="B26" s="68" t="str">
        <f>UPPER(IF($D26="","",VLOOKUP($D26,#REF!,7)))</f>
        <v/>
      </c>
      <c r="C26" s="115" t="s">
        <v>51</v>
      </c>
      <c r="D26" s="83"/>
      <c r="E26" s="57" t="s">
        <v>48</v>
      </c>
      <c r="F26" s="91">
        <v>3</v>
      </c>
      <c r="G26" s="92">
        <v>6</v>
      </c>
      <c r="H26" s="93">
        <v>5</v>
      </c>
      <c r="I26" s="92">
        <v>7</v>
      </c>
      <c r="J26" s="93"/>
      <c r="K26" s="94"/>
      <c r="L26" s="91">
        <v>6</v>
      </c>
      <c r="M26" s="92">
        <v>3</v>
      </c>
      <c r="N26" s="93">
        <v>6</v>
      </c>
      <c r="O26" s="92">
        <v>2</v>
      </c>
      <c r="P26" s="95"/>
      <c r="Q26" s="96"/>
      <c r="R26" s="78"/>
      <c r="S26" s="77"/>
      <c r="T26" s="78"/>
      <c r="U26" s="77"/>
      <c r="V26" s="78"/>
      <c r="W26" s="79"/>
      <c r="X26" s="88">
        <v>6</v>
      </c>
      <c r="Y26" s="89">
        <v>2</v>
      </c>
      <c r="Z26" s="88">
        <v>1</v>
      </c>
      <c r="AA26" s="89">
        <v>6</v>
      </c>
      <c r="AB26" s="93">
        <v>8</v>
      </c>
      <c r="AC26" s="94">
        <v>10</v>
      </c>
      <c r="AD26" s="56">
        <v>1</v>
      </c>
      <c r="AE26" s="81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42.857142857142854</v>
      </c>
      <c r="AF26" s="58">
        <f>((F26+J26+H26+L26+N26+P26+X26+Z26+AB26)/(F26+G26+H26+I26+J26+K26+L26+M26+N26+O26+P26+Q26+X26+Y26+Z26+AA26+AB26+AC26))*100</f>
        <v>49.295774647887328</v>
      </c>
      <c r="AG26" s="86">
        <v>3</v>
      </c>
    </row>
    <row r="27" spans="1:33" s="55" customFormat="1" ht="20.100000000000001" customHeight="1" thickBot="1" x14ac:dyDescent="0.3">
      <c r="A27" s="59">
        <v>12</v>
      </c>
      <c r="B27" s="76" t="str">
        <f>UPPER(IF($D27="","",VLOOKUP($D27,#REF!,7)))</f>
        <v/>
      </c>
      <c r="C27" s="114" t="s">
        <v>52</v>
      </c>
      <c r="D27" s="84"/>
      <c r="E27" s="106" t="s">
        <v>53</v>
      </c>
      <c r="F27" s="179">
        <v>1</v>
      </c>
      <c r="G27" s="180">
        <v>6</v>
      </c>
      <c r="H27" s="181">
        <v>6</v>
      </c>
      <c r="I27" s="180">
        <v>3</v>
      </c>
      <c r="J27" s="181">
        <v>9</v>
      </c>
      <c r="K27" s="193">
        <v>11</v>
      </c>
      <c r="L27" s="154">
        <v>6</v>
      </c>
      <c r="M27" s="155">
        <v>3</v>
      </c>
      <c r="N27" s="97">
        <v>6</v>
      </c>
      <c r="O27" s="155">
        <v>3</v>
      </c>
      <c r="P27" s="97"/>
      <c r="Q27" s="98"/>
      <c r="R27" s="154">
        <v>2</v>
      </c>
      <c r="S27" s="155">
        <v>6</v>
      </c>
      <c r="T27" s="97">
        <v>6</v>
      </c>
      <c r="U27" s="155">
        <v>1</v>
      </c>
      <c r="V27" s="97">
        <v>10</v>
      </c>
      <c r="W27" s="98">
        <v>8</v>
      </c>
      <c r="X27" s="74"/>
      <c r="Y27" s="73"/>
      <c r="Z27" s="74"/>
      <c r="AA27" s="73"/>
      <c r="AB27" s="60"/>
      <c r="AC27" s="61"/>
      <c r="AD27" s="159">
        <v>2</v>
      </c>
      <c r="AE27" s="161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50</v>
      </c>
      <c r="AF27" s="62">
        <f>((F27+J27+H27+L27+N27+P27+R27+T27+V27)/(F27+G27+H27+I27+J27+K27+L27+M27+N27+O27+P27+Q27+R27+S27+T27+U27+V27+W27))*100</f>
        <v>52.873563218390807</v>
      </c>
      <c r="AG27" s="87">
        <v>2</v>
      </c>
    </row>
    <row r="28" spans="1:33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3" ht="15" customHeight="1" thickBot="1" x14ac:dyDescent="0.3">
      <c r="C29" s="199" t="s">
        <v>98</v>
      </c>
    </row>
    <row r="30" spans="1:33" s="47" customFormat="1" ht="20.100000000000001" customHeight="1" thickBot="1" x14ac:dyDescent="0.25">
      <c r="A30" s="43" t="s">
        <v>21</v>
      </c>
      <c r="B30" s="43" t="s">
        <v>13</v>
      </c>
      <c r="C30" s="147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3" s="55" customFormat="1" ht="20.100000000000001" customHeight="1" thickBot="1" x14ac:dyDescent="0.3">
      <c r="A31" s="48">
        <v>13</v>
      </c>
      <c r="B31" s="49" t="str">
        <f>UPPER(IF($D31="","",VLOOKUP($D31,#REF!,7)))</f>
        <v/>
      </c>
      <c r="C31" s="144" t="s">
        <v>54</v>
      </c>
      <c r="D31" s="82"/>
      <c r="E31" s="49" t="s">
        <v>55</v>
      </c>
      <c r="F31" s="50"/>
      <c r="G31" s="51"/>
      <c r="H31" s="52"/>
      <c r="I31" s="51"/>
      <c r="J31" s="52"/>
      <c r="K31" s="53"/>
      <c r="L31" s="88">
        <v>7</v>
      </c>
      <c r="M31" s="89">
        <v>5</v>
      </c>
      <c r="N31" s="88">
        <v>6</v>
      </c>
      <c r="O31" s="89">
        <v>3</v>
      </c>
      <c r="P31" s="88"/>
      <c r="Q31" s="90"/>
      <c r="R31" s="88">
        <v>6</v>
      </c>
      <c r="S31" s="89">
        <v>0</v>
      </c>
      <c r="T31" s="88">
        <v>2</v>
      </c>
      <c r="U31" s="89">
        <v>6</v>
      </c>
      <c r="V31" s="88">
        <v>2</v>
      </c>
      <c r="W31" s="90">
        <v>10</v>
      </c>
      <c r="X31" s="88">
        <v>6</v>
      </c>
      <c r="Y31" s="89">
        <v>0</v>
      </c>
      <c r="Z31" s="88">
        <v>6</v>
      </c>
      <c r="AA31" s="89">
        <v>0</v>
      </c>
      <c r="AB31" s="88"/>
      <c r="AC31" s="90"/>
      <c r="AD31" s="48">
        <v>2</v>
      </c>
      <c r="AE31" s="160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71.428571428571431</v>
      </c>
      <c r="AF31" s="54">
        <f>((L31+N31+P31+R31+T31+V31+X31+Z31+AB31)/(L31+M31+N31+O31+P31+Q31+R31+S31+T31+U31+V31+W31+X31+Y31+Z31+AA31+AB31+AC31))*100</f>
        <v>59.322033898305079</v>
      </c>
      <c r="AG31" s="85">
        <v>1</v>
      </c>
    </row>
    <row r="32" spans="1:33" s="55" customFormat="1" ht="20.100000000000001" customHeight="1" thickBot="1" x14ac:dyDescent="0.3">
      <c r="A32" s="56">
        <v>14</v>
      </c>
      <c r="B32" s="57" t="str">
        <f>UPPER(IF($D32="","",VLOOKUP($D32,#REF!,7)))</f>
        <v/>
      </c>
      <c r="C32" s="115" t="s">
        <v>56</v>
      </c>
      <c r="D32" s="83"/>
      <c r="E32" s="143" t="s">
        <v>46</v>
      </c>
      <c r="F32" s="91">
        <v>5</v>
      </c>
      <c r="G32" s="92">
        <v>7</v>
      </c>
      <c r="H32" s="93">
        <v>3</v>
      </c>
      <c r="I32" s="92">
        <v>6</v>
      </c>
      <c r="J32" s="189"/>
      <c r="K32" s="94"/>
      <c r="L32" s="71"/>
      <c r="M32" s="70"/>
      <c r="N32" s="71"/>
      <c r="O32" s="70"/>
      <c r="P32" s="71"/>
      <c r="Q32" s="72"/>
      <c r="R32" s="88">
        <v>6</v>
      </c>
      <c r="S32" s="89">
        <v>0</v>
      </c>
      <c r="T32" s="88">
        <v>6</v>
      </c>
      <c r="U32" s="89">
        <v>0</v>
      </c>
      <c r="V32" s="95"/>
      <c r="W32" s="96"/>
      <c r="X32" s="177">
        <v>6</v>
      </c>
      <c r="Y32" s="178">
        <v>2</v>
      </c>
      <c r="Z32" s="177">
        <v>6</v>
      </c>
      <c r="AA32" s="178">
        <v>0</v>
      </c>
      <c r="AB32" s="93"/>
      <c r="AC32" s="94"/>
      <c r="AD32" s="80">
        <v>2</v>
      </c>
      <c r="AE32" s="81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66.666666666666657</v>
      </c>
      <c r="AF32" s="58">
        <f>((F32+J32+H32+R32+T32+V32+X32+Z32+AB32)/(F32+G32+H32+I32+J32+K32+R32+S32+T32+U32+V32+W32+X32+Y32+Z32+AA32+AB32+AC32))*100</f>
        <v>68.085106382978722</v>
      </c>
      <c r="AG32" s="86">
        <v>2</v>
      </c>
    </row>
    <row r="33" spans="1:33" s="55" customFormat="1" ht="20.100000000000001" customHeight="1" x14ac:dyDescent="0.25">
      <c r="A33" s="56">
        <v>15</v>
      </c>
      <c r="B33" s="68" t="s">
        <v>33</v>
      </c>
      <c r="C33" s="115" t="s">
        <v>57</v>
      </c>
      <c r="D33" s="83"/>
      <c r="E33" s="143" t="s">
        <v>48</v>
      </c>
      <c r="F33" s="91">
        <v>0</v>
      </c>
      <c r="G33" s="92">
        <v>6</v>
      </c>
      <c r="H33" s="93">
        <v>6</v>
      </c>
      <c r="I33" s="92">
        <v>2</v>
      </c>
      <c r="J33" s="93">
        <v>10</v>
      </c>
      <c r="K33" s="94">
        <v>2</v>
      </c>
      <c r="L33" s="91">
        <v>0</v>
      </c>
      <c r="M33" s="92">
        <v>6</v>
      </c>
      <c r="N33" s="93">
        <v>0</v>
      </c>
      <c r="O33" s="92">
        <v>6</v>
      </c>
      <c r="P33" s="95"/>
      <c r="Q33" s="96"/>
      <c r="R33" s="78"/>
      <c r="S33" s="77"/>
      <c r="T33" s="78"/>
      <c r="U33" s="77"/>
      <c r="V33" s="78"/>
      <c r="W33" s="79"/>
      <c r="X33" s="88">
        <v>6</v>
      </c>
      <c r="Y33" s="89">
        <v>0</v>
      </c>
      <c r="Z33" s="88">
        <v>6</v>
      </c>
      <c r="AA33" s="89">
        <v>3</v>
      </c>
      <c r="AB33" s="93"/>
      <c r="AC33" s="94"/>
      <c r="AD33" s="56">
        <v>2</v>
      </c>
      <c r="AE33" s="81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57.142857142857139</v>
      </c>
      <c r="AF33" s="58">
        <f>((F33+J33+H33+L33+N33+P33+X33+Z33+AB33)/(F33+G33+H33+I33+J33+K33+L33+M33+N33+O33+P33+Q33+X33+Y33+Z33+AA33+AB33+AC33))*100</f>
        <v>52.830188679245282</v>
      </c>
      <c r="AG33" s="86">
        <v>3</v>
      </c>
    </row>
    <row r="34" spans="1:33" s="55" customFormat="1" ht="20.100000000000001" customHeight="1" thickBot="1" x14ac:dyDescent="0.3">
      <c r="A34" s="59">
        <v>16</v>
      </c>
      <c r="B34" s="69" t="str">
        <f>UPPER(IF($D34="","",VLOOKUP($D34,#REF!,7)))</f>
        <v/>
      </c>
      <c r="C34" s="114" t="s">
        <v>58</v>
      </c>
      <c r="D34" s="84"/>
      <c r="E34" s="106" t="s">
        <v>48</v>
      </c>
      <c r="F34" s="154">
        <v>0</v>
      </c>
      <c r="G34" s="155">
        <v>6</v>
      </c>
      <c r="H34" s="97">
        <v>0</v>
      </c>
      <c r="I34" s="155">
        <v>6</v>
      </c>
      <c r="J34" s="97"/>
      <c r="K34" s="98"/>
      <c r="L34" s="174">
        <v>2</v>
      </c>
      <c r="M34" s="175">
        <v>6</v>
      </c>
      <c r="N34" s="176">
        <v>0</v>
      </c>
      <c r="O34" s="175">
        <v>6</v>
      </c>
      <c r="P34" s="97"/>
      <c r="Q34" s="98"/>
      <c r="R34" s="154">
        <v>0</v>
      </c>
      <c r="S34" s="155">
        <v>6</v>
      </c>
      <c r="T34" s="97">
        <v>3</v>
      </c>
      <c r="U34" s="155">
        <v>6</v>
      </c>
      <c r="V34" s="97"/>
      <c r="W34" s="98"/>
      <c r="X34" s="74"/>
      <c r="Y34" s="73"/>
      <c r="Z34" s="74"/>
      <c r="AA34" s="73"/>
      <c r="AB34" s="74"/>
      <c r="AC34" s="75"/>
      <c r="AD34" s="159">
        <v>0</v>
      </c>
      <c r="AE34" s="161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0</v>
      </c>
      <c r="AF34" s="62">
        <f>((F34+J34+H34+L34+N34+P34+R34+T34+V34)/(F34+G34+H34+I34+J34+K34+L34+M34+N34+O34+P34+Q34+R34+S34+T34+U34+V34+W34))*100</f>
        <v>12.195121951219512</v>
      </c>
      <c r="AG34" s="87">
        <v>4</v>
      </c>
    </row>
    <row r="35" spans="1:33" x14ac:dyDescent="0.25">
      <c r="A35" s="66"/>
      <c r="C35" s="67"/>
      <c r="D35" s="67"/>
    </row>
    <row r="36" spans="1:33" x14ac:dyDescent="0.25">
      <c r="A36" s="164"/>
      <c r="B36" s="41" t="s">
        <v>33</v>
      </c>
    </row>
  </sheetData>
  <sheetProtection password="B1C2" sheet="1"/>
  <mergeCells count="1">
    <mergeCell ref="H7:Q7"/>
  </mergeCells>
  <phoneticPr fontId="36" type="noConversion"/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H35"/>
  <sheetViews>
    <sheetView showGridLines="0" topLeftCell="A14" zoomScale="85" zoomScaleNormal="85" workbookViewId="0">
      <selection activeCell="B36" sqref="B36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40.28515625" style="42" customWidth="1"/>
    <col min="4" max="4" width="3" style="42" customWidth="1"/>
    <col min="5" max="5" width="8.42578125" style="41" customWidth="1"/>
    <col min="6" max="9" width="1.85546875" style="40" customWidth="1"/>
    <col min="10" max="10" width="2.7109375" style="40" customWidth="1"/>
    <col min="11" max="11" width="3" style="40" customWidth="1"/>
    <col min="12" max="14" width="1.85546875" style="40" customWidth="1"/>
    <col min="15" max="15" width="2.85546875" style="40" customWidth="1"/>
    <col min="16" max="16" width="3" style="40" customWidth="1"/>
    <col min="17" max="17" width="2.7109375" style="40" customWidth="1"/>
    <col min="18" max="21" width="1.85546875" style="40" customWidth="1"/>
    <col min="22" max="22" width="2.85546875" style="40" customWidth="1"/>
    <col min="23" max="23" width="3.42578125" style="40" customWidth="1"/>
    <col min="24" max="27" width="1.85546875" style="40" customWidth="1"/>
    <col min="28" max="29" width="2.855468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RANKING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 xml:space="preserve">LIGA SANTANDEREANA DE TENIS 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 xml:space="preserve">BUCARAMANGA 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TERCERA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43729</v>
      </c>
      <c r="D7" s="38"/>
      <c r="E7" s="39"/>
      <c r="F7" s="33"/>
      <c r="G7" s="33"/>
      <c r="H7" s="329" t="s">
        <v>36</v>
      </c>
      <c r="I7" s="329"/>
      <c r="J7" s="329"/>
      <c r="K7" s="329"/>
      <c r="L7" s="329"/>
      <c r="M7" s="329"/>
      <c r="N7" s="329"/>
      <c r="O7" s="329"/>
      <c r="P7" s="329"/>
      <c r="Q7" s="329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9" t="s">
        <v>99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17</v>
      </c>
      <c r="B10" s="49" t="str">
        <f>UPPER(IF($D10="","",VLOOKUP($D10,#REF!,7)))</f>
        <v/>
      </c>
      <c r="C10" s="144" t="s">
        <v>59</v>
      </c>
      <c r="D10" s="82"/>
      <c r="E10" s="49" t="s">
        <v>48</v>
      </c>
      <c r="F10" s="50"/>
      <c r="G10" s="51"/>
      <c r="H10" s="52"/>
      <c r="I10" s="51"/>
      <c r="J10" s="52"/>
      <c r="K10" s="53"/>
      <c r="L10" s="88">
        <v>7</v>
      </c>
      <c r="M10" s="89">
        <v>6</v>
      </c>
      <c r="N10" s="88">
        <v>6</v>
      </c>
      <c r="O10" s="89">
        <v>4</v>
      </c>
      <c r="P10" s="88"/>
      <c r="Q10" s="90"/>
      <c r="R10" s="88">
        <v>6</v>
      </c>
      <c r="S10" s="89">
        <v>1</v>
      </c>
      <c r="T10" s="88">
        <v>6</v>
      </c>
      <c r="U10" s="89">
        <v>0</v>
      </c>
      <c r="V10" s="88"/>
      <c r="W10" s="90"/>
      <c r="X10" s="88">
        <v>6</v>
      </c>
      <c r="Y10" s="89">
        <v>3</v>
      </c>
      <c r="Z10" s="88">
        <v>6</v>
      </c>
      <c r="AA10" s="89">
        <v>2</v>
      </c>
      <c r="AB10" s="88"/>
      <c r="AC10" s="90"/>
      <c r="AD10" s="48">
        <v>3</v>
      </c>
      <c r="AE10" s="160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100</v>
      </c>
      <c r="AF10" s="54">
        <f>((L10+N10+P10+R10+T10+V10+X10+Z10+AB10)/(L10+M10+N10+O10+P10+Q10+R10+S10+T10+U10+V10+W10+X10+Y10+Z10+AA10+AB10+AC10))*100</f>
        <v>69.811320754716974</v>
      </c>
      <c r="AG10" s="85">
        <v>1</v>
      </c>
    </row>
    <row r="11" spans="1:33" s="55" customFormat="1" ht="20.100000000000001" customHeight="1" thickBot="1" x14ac:dyDescent="0.3">
      <c r="A11" s="56">
        <v>18</v>
      </c>
      <c r="B11" s="57" t="s">
        <v>33</v>
      </c>
      <c r="C11" s="115" t="s">
        <v>60</v>
      </c>
      <c r="D11" s="83"/>
      <c r="E11" s="57" t="s">
        <v>46</v>
      </c>
      <c r="F11" s="91">
        <v>6</v>
      </c>
      <c r="G11" s="92">
        <v>7</v>
      </c>
      <c r="H11" s="93">
        <v>4</v>
      </c>
      <c r="I11" s="92">
        <v>6</v>
      </c>
      <c r="J11" s="93"/>
      <c r="K11" s="94"/>
      <c r="L11" s="71"/>
      <c r="M11" s="70"/>
      <c r="N11" s="71"/>
      <c r="O11" s="70"/>
      <c r="P11" s="71"/>
      <c r="Q11" s="72"/>
      <c r="R11" s="88">
        <v>0</v>
      </c>
      <c r="S11" s="89">
        <v>6</v>
      </c>
      <c r="T11" s="88">
        <v>0</v>
      </c>
      <c r="U11" s="89">
        <v>6</v>
      </c>
      <c r="V11" s="95"/>
      <c r="W11" s="96"/>
      <c r="X11" s="88">
        <v>0</v>
      </c>
      <c r="Y11" s="89">
        <v>6</v>
      </c>
      <c r="Z11" s="88">
        <v>0</v>
      </c>
      <c r="AA11" s="89">
        <v>6</v>
      </c>
      <c r="AB11" s="95"/>
      <c r="AC11" s="96"/>
      <c r="AD11" s="80">
        <v>0</v>
      </c>
      <c r="AE11" s="81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0</v>
      </c>
      <c r="AF11" s="58">
        <f>((F11+J11+H11+R11+T11+V11+X11+Z11+AB11)/(F11+G11+H11+I11+J11+K11+R11+S11+T11+U11+V11+W11+X11+Y11+Z11+AA11+AB11+AC11))*100</f>
        <v>21.276595744680851</v>
      </c>
      <c r="AG11" s="86">
        <v>4</v>
      </c>
    </row>
    <row r="12" spans="1:33" s="55" customFormat="1" ht="20.100000000000001" customHeight="1" thickBot="1" x14ac:dyDescent="0.3">
      <c r="A12" s="56">
        <v>19</v>
      </c>
      <c r="B12" s="68" t="str">
        <f>UPPER(IF($D12="","",VLOOKUP($D12,#REF!,7)))</f>
        <v/>
      </c>
      <c r="C12" s="115" t="s">
        <v>61</v>
      </c>
      <c r="D12" s="83"/>
      <c r="E12" s="57" t="s">
        <v>62</v>
      </c>
      <c r="F12" s="91">
        <v>1</v>
      </c>
      <c r="G12" s="92">
        <v>6</v>
      </c>
      <c r="H12" s="93">
        <v>0</v>
      </c>
      <c r="I12" s="92">
        <v>6</v>
      </c>
      <c r="J12" s="93"/>
      <c r="K12" s="96"/>
      <c r="L12" s="154">
        <v>6</v>
      </c>
      <c r="M12" s="155">
        <v>0</v>
      </c>
      <c r="N12" s="97">
        <v>6</v>
      </c>
      <c r="O12" s="155">
        <v>0</v>
      </c>
      <c r="P12" s="95"/>
      <c r="Q12" s="96"/>
      <c r="R12" s="78"/>
      <c r="S12" s="77"/>
      <c r="T12" s="78"/>
      <c r="U12" s="77"/>
      <c r="V12" s="78"/>
      <c r="W12" s="79"/>
      <c r="X12" s="88">
        <v>5</v>
      </c>
      <c r="Y12" s="89">
        <v>7</v>
      </c>
      <c r="Z12" s="88">
        <v>1</v>
      </c>
      <c r="AA12" s="89">
        <v>6</v>
      </c>
      <c r="AB12" s="95"/>
      <c r="AC12" s="96"/>
      <c r="AD12" s="56">
        <v>1</v>
      </c>
      <c r="AE12" s="81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33.333333333333329</v>
      </c>
      <c r="AF12" s="58">
        <f>((F12+J12+H12+L12+N12+P12+X12+Z12+AB12)/(F12+G12+H12+I12+J12+K12+L12+M12+N12+O12+P12+Q12+X12+Y12+Z12+AA12+AB12+AC12))*100</f>
        <v>43.18181818181818</v>
      </c>
      <c r="AG12" s="86">
        <v>3</v>
      </c>
    </row>
    <row r="13" spans="1:33" s="55" customFormat="1" ht="20.100000000000001" customHeight="1" thickBot="1" x14ac:dyDescent="0.3">
      <c r="A13" s="59">
        <v>20</v>
      </c>
      <c r="B13" s="69" t="str">
        <f>UPPER(IF($D13="","",VLOOKUP($D13,#REF!,7)))</f>
        <v/>
      </c>
      <c r="C13" s="114" t="s">
        <v>63</v>
      </c>
      <c r="D13" s="84"/>
      <c r="E13" s="106" t="s">
        <v>64</v>
      </c>
      <c r="F13" s="154">
        <v>3</v>
      </c>
      <c r="G13" s="155">
        <v>6</v>
      </c>
      <c r="H13" s="97">
        <v>2</v>
      </c>
      <c r="I13" s="155">
        <v>6</v>
      </c>
      <c r="J13" s="97"/>
      <c r="K13" s="98"/>
      <c r="L13" s="154">
        <v>6</v>
      </c>
      <c r="M13" s="155">
        <v>0</v>
      </c>
      <c r="N13" s="97">
        <v>6</v>
      </c>
      <c r="O13" s="155">
        <v>0</v>
      </c>
      <c r="P13" s="97"/>
      <c r="Q13" s="98"/>
      <c r="R13" s="154">
        <v>7</v>
      </c>
      <c r="S13" s="155">
        <v>5</v>
      </c>
      <c r="T13" s="97">
        <v>6</v>
      </c>
      <c r="U13" s="155">
        <v>1</v>
      </c>
      <c r="V13" s="97"/>
      <c r="W13" s="98"/>
      <c r="X13" s="74"/>
      <c r="Y13" s="73"/>
      <c r="Z13" s="74"/>
      <c r="AA13" s="73"/>
      <c r="AB13" s="74"/>
      <c r="AC13" s="75"/>
      <c r="AD13" s="159">
        <v>2</v>
      </c>
      <c r="AE13" s="161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66.666666666666657</v>
      </c>
      <c r="AF13" s="62">
        <f>((F13+J13+H13+L13+N13+P13+R13+T13+V13)/(F13+G13+H13+I13+J13+K13+L13+M13+N13+O13+P13+Q13+R13+S13+T13+U13+V13+W13))*100</f>
        <v>62.5</v>
      </c>
      <c r="AG13" s="87">
        <v>2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99" t="s">
        <v>100</v>
      </c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147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3" s="55" customFormat="1" ht="20.100000000000001" customHeight="1" thickBot="1" x14ac:dyDescent="0.3">
      <c r="A17" s="48">
        <v>21</v>
      </c>
      <c r="B17" s="49" t="str">
        <f>UPPER(IF($D17="","",VLOOKUP($D17,#REF!,7)))</f>
        <v/>
      </c>
      <c r="C17" s="144" t="s">
        <v>65</v>
      </c>
      <c r="D17" s="82"/>
      <c r="E17" s="49" t="s">
        <v>66</v>
      </c>
      <c r="F17" s="50"/>
      <c r="G17" s="51"/>
      <c r="H17" s="52"/>
      <c r="I17" s="51"/>
      <c r="J17" s="52"/>
      <c r="K17" s="53"/>
      <c r="L17" s="116">
        <v>7</v>
      </c>
      <c r="M17" s="117">
        <v>5</v>
      </c>
      <c r="N17" s="116">
        <v>7</v>
      </c>
      <c r="O17" s="117">
        <v>6</v>
      </c>
      <c r="P17" s="116"/>
      <c r="Q17" s="118"/>
      <c r="R17" s="116">
        <v>6</v>
      </c>
      <c r="S17" s="117">
        <v>2</v>
      </c>
      <c r="T17" s="116">
        <v>6</v>
      </c>
      <c r="U17" s="117">
        <v>1</v>
      </c>
      <c r="V17" s="116"/>
      <c r="W17" s="118"/>
      <c r="X17" s="116">
        <v>6</v>
      </c>
      <c r="Y17" s="117">
        <v>0</v>
      </c>
      <c r="Z17" s="116">
        <v>6</v>
      </c>
      <c r="AA17" s="117">
        <v>1</v>
      </c>
      <c r="AB17" s="116"/>
      <c r="AC17" s="118"/>
      <c r="AD17" s="48">
        <v>3</v>
      </c>
      <c r="AE17" s="160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100</v>
      </c>
      <c r="AF17" s="54">
        <f>((L17+N17+P17+R17+T17+V17+X17+Z17+AB17)/(L17+M17+N17+O17+P17+Q17+R17+S17+T17+U17+V17+W17+X17+Y17+Z17+AA17+AB17+AC17))*100</f>
        <v>71.698113207547166</v>
      </c>
      <c r="AG17" s="85">
        <v>1</v>
      </c>
    </row>
    <row r="18" spans="1:33" s="55" customFormat="1" ht="20.100000000000001" customHeight="1" thickBot="1" x14ac:dyDescent="0.3">
      <c r="A18" s="56">
        <v>22</v>
      </c>
      <c r="B18" s="57" t="str">
        <f>UPPER(IF($D18="","",VLOOKUP($D18,#REF!,7)))</f>
        <v/>
      </c>
      <c r="C18" s="115" t="s">
        <v>67</v>
      </c>
      <c r="D18" s="83"/>
      <c r="E18" s="57" t="s">
        <v>68</v>
      </c>
      <c r="F18" s="91">
        <v>5</v>
      </c>
      <c r="G18" s="92">
        <v>7</v>
      </c>
      <c r="H18" s="93">
        <v>6</v>
      </c>
      <c r="I18" s="92">
        <v>7</v>
      </c>
      <c r="J18" s="93"/>
      <c r="K18" s="94"/>
      <c r="L18" s="119"/>
      <c r="M18" s="120"/>
      <c r="N18" s="119"/>
      <c r="O18" s="120"/>
      <c r="P18" s="119"/>
      <c r="Q18" s="121"/>
      <c r="R18" s="116">
        <v>7</v>
      </c>
      <c r="S18" s="117">
        <v>5</v>
      </c>
      <c r="T18" s="116">
        <v>4</v>
      </c>
      <c r="U18" s="117">
        <v>6</v>
      </c>
      <c r="V18" s="122">
        <v>8</v>
      </c>
      <c r="W18" s="123">
        <v>10</v>
      </c>
      <c r="X18" s="116">
        <v>1</v>
      </c>
      <c r="Y18" s="117">
        <v>6</v>
      </c>
      <c r="Z18" s="116">
        <v>6</v>
      </c>
      <c r="AA18" s="117">
        <v>3</v>
      </c>
      <c r="AB18" s="124">
        <v>10</v>
      </c>
      <c r="AC18" s="125">
        <v>8</v>
      </c>
      <c r="AD18" s="80">
        <v>1</v>
      </c>
      <c r="AE18" s="81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25</v>
      </c>
      <c r="AF18" s="58">
        <f>((F18+J18+H18+R18+T18+V18+X18+Z18+AB18)/(F18+G18+H18+I18+J18+K18+R18+S18+T18+U18+V18+W18+X18+Y18+Z18+AA18+AB18+AC18))*100</f>
        <v>47.474747474747474</v>
      </c>
      <c r="AG18" s="86">
        <v>3</v>
      </c>
    </row>
    <row r="19" spans="1:33" s="55" customFormat="1" ht="20.100000000000001" customHeight="1" x14ac:dyDescent="0.25">
      <c r="A19" s="56">
        <v>23</v>
      </c>
      <c r="B19" s="68" t="str">
        <f>UPPER(IF($D19="","",VLOOKUP($D19,#REF!,7)))</f>
        <v/>
      </c>
      <c r="C19" s="115" t="s">
        <v>69</v>
      </c>
      <c r="D19" s="83"/>
      <c r="E19" s="57" t="s">
        <v>70</v>
      </c>
      <c r="F19" s="116">
        <v>2</v>
      </c>
      <c r="G19" s="117">
        <v>6</v>
      </c>
      <c r="H19" s="116">
        <v>1</v>
      </c>
      <c r="I19" s="117">
        <v>6</v>
      </c>
      <c r="J19" s="116"/>
      <c r="K19" s="118"/>
      <c r="L19" s="126">
        <v>5</v>
      </c>
      <c r="M19" s="127">
        <v>7</v>
      </c>
      <c r="N19" s="128">
        <v>6</v>
      </c>
      <c r="O19" s="127">
        <v>4</v>
      </c>
      <c r="P19" s="122">
        <v>10</v>
      </c>
      <c r="Q19" s="123">
        <v>8</v>
      </c>
      <c r="R19" s="129"/>
      <c r="S19" s="130"/>
      <c r="T19" s="129"/>
      <c r="U19" s="130"/>
      <c r="V19" s="129"/>
      <c r="W19" s="131"/>
      <c r="X19" s="116">
        <v>6</v>
      </c>
      <c r="Y19" s="117">
        <v>3</v>
      </c>
      <c r="Z19" s="116">
        <v>4</v>
      </c>
      <c r="AA19" s="117">
        <v>6</v>
      </c>
      <c r="AB19" s="128">
        <v>10</v>
      </c>
      <c r="AC19" s="132">
        <v>6</v>
      </c>
      <c r="AD19" s="56">
        <v>2</v>
      </c>
      <c r="AE19" s="81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37.5</v>
      </c>
      <c r="AF19" s="58">
        <f>((F19+J19+H19+L19+N19+P19+X19+Z19+AB19)/(F19+G19+H19+I19+J19+K19+L19+M19+N19+O19+P19+Q19+X19+Y19+Z19+AA19+AB19+AC19))*100</f>
        <v>48.888888888888886</v>
      </c>
      <c r="AG19" s="86">
        <v>2</v>
      </c>
    </row>
    <row r="20" spans="1:33" s="55" customFormat="1" ht="20.100000000000001" customHeight="1" thickBot="1" x14ac:dyDescent="0.3">
      <c r="A20" s="59">
        <v>24</v>
      </c>
      <c r="B20" s="69" t="str">
        <f>UPPER(IF($D20="","",VLOOKUP($D20,#REF!,7)))</f>
        <v/>
      </c>
      <c r="C20" s="114" t="s">
        <v>71</v>
      </c>
      <c r="D20" s="84"/>
      <c r="E20" s="106" t="s">
        <v>48</v>
      </c>
      <c r="F20" s="162">
        <v>0</v>
      </c>
      <c r="G20" s="163">
        <v>6</v>
      </c>
      <c r="H20" s="133">
        <v>1</v>
      </c>
      <c r="I20" s="163">
        <v>6</v>
      </c>
      <c r="J20" s="97"/>
      <c r="K20" s="98"/>
      <c r="L20" s="162">
        <v>6</v>
      </c>
      <c r="M20" s="163">
        <v>1</v>
      </c>
      <c r="N20" s="133">
        <v>3</v>
      </c>
      <c r="O20" s="163">
        <v>6</v>
      </c>
      <c r="P20" s="133">
        <v>8</v>
      </c>
      <c r="Q20" s="134">
        <v>10</v>
      </c>
      <c r="R20" s="162">
        <v>3</v>
      </c>
      <c r="S20" s="163">
        <v>6</v>
      </c>
      <c r="T20" s="133">
        <v>6</v>
      </c>
      <c r="U20" s="163">
        <v>4</v>
      </c>
      <c r="V20" s="133">
        <v>6</v>
      </c>
      <c r="W20" s="134">
        <v>10</v>
      </c>
      <c r="X20" s="135"/>
      <c r="Y20" s="136"/>
      <c r="Z20" s="135"/>
      <c r="AA20" s="136"/>
      <c r="AB20" s="135"/>
      <c r="AC20" s="137"/>
      <c r="AD20" s="159">
        <v>0</v>
      </c>
      <c r="AE20" s="161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25</v>
      </c>
      <c r="AF20" s="62">
        <f>((F20+J20+H20+L20+N20+P20+R20+T20+V20)/(F20+G20+H20+I20+J20+K20+L20+M20+N20+O20+P20+Q20+R20+S20+T20+U20+V20+W20))*100</f>
        <v>40.243902439024396</v>
      </c>
      <c r="AG20" s="87">
        <v>4</v>
      </c>
    </row>
    <row r="21" spans="1:33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3" ht="15" customHeight="1" thickBot="1" x14ac:dyDescent="0.3">
      <c r="C22" s="199" t="s">
        <v>101</v>
      </c>
    </row>
    <row r="23" spans="1:33" s="47" customFormat="1" ht="20.100000000000001" customHeight="1" thickBot="1" x14ac:dyDescent="0.25">
      <c r="A23" s="43" t="s">
        <v>21</v>
      </c>
      <c r="B23" s="43" t="s">
        <v>13</v>
      </c>
      <c r="C23" s="147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5" t="s">
        <v>25</v>
      </c>
      <c r="AG23" s="111" t="s">
        <v>26</v>
      </c>
    </row>
    <row r="24" spans="1:33" s="55" customFormat="1" ht="20.100000000000001" customHeight="1" thickBot="1" x14ac:dyDescent="0.3">
      <c r="A24" s="48">
        <v>25</v>
      </c>
      <c r="B24" s="49" t="str">
        <f>UPPER(IF($D24="","",VLOOKUP($D24,#REF!,7)))</f>
        <v/>
      </c>
      <c r="C24" s="144" t="s">
        <v>72</v>
      </c>
      <c r="D24" s="82"/>
      <c r="E24" s="49" t="s">
        <v>73</v>
      </c>
      <c r="F24" s="50"/>
      <c r="G24" s="51"/>
      <c r="H24" s="52"/>
      <c r="I24" s="51"/>
      <c r="J24" s="52"/>
      <c r="K24" s="53"/>
      <c r="L24" s="88">
        <v>7</v>
      </c>
      <c r="M24" s="89">
        <v>5</v>
      </c>
      <c r="N24" s="88">
        <v>6</v>
      </c>
      <c r="O24" s="89">
        <v>2</v>
      </c>
      <c r="P24" s="88"/>
      <c r="Q24" s="90"/>
      <c r="R24" s="88">
        <v>1</v>
      </c>
      <c r="S24" s="89">
        <v>6</v>
      </c>
      <c r="T24" s="88">
        <v>4</v>
      </c>
      <c r="U24" s="89">
        <v>6</v>
      </c>
      <c r="V24" s="88"/>
      <c r="W24" s="90"/>
      <c r="X24" s="88">
        <v>1</v>
      </c>
      <c r="Y24" s="89">
        <v>6</v>
      </c>
      <c r="Z24" s="88">
        <v>6</v>
      </c>
      <c r="AA24" s="89">
        <v>3</v>
      </c>
      <c r="AB24" s="88">
        <v>11</v>
      </c>
      <c r="AC24" s="90">
        <v>9</v>
      </c>
      <c r="AD24" s="48">
        <v>2</v>
      </c>
      <c r="AE24" s="160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42.857142857142854</v>
      </c>
      <c r="AF24" s="109">
        <f>((L24+N24+P24+R24+T24+V24+X24+Z24+AB24)/(L24+M24+N24+O24+P24+Q24+R24+S24+T24+U24+V24+W24+X24+Y24+Z24+AA24+AB24+AC24))*100</f>
        <v>49.315068493150683</v>
      </c>
      <c r="AG24" s="112">
        <v>2</v>
      </c>
    </row>
    <row r="25" spans="1:33" s="55" customFormat="1" ht="20.100000000000001" customHeight="1" thickBot="1" x14ac:dyDescent="0.3">
      <c r="A25" s="56">
        <v>26</v>
      </c>
      <c r="B25" s="57" t="str">
        <f>UPPER(IF($D25="","",VLOOKUP($D25,#REF!,7)))</f>
        <v/>
      </c>
      <c r="C25" s="115" t="s">
        <v>94</v>
      </c>
      <c r="D25" s="83"/>
      <c r="E25" s="57" t="s">
        <v>48</v>
      </c>
      <c r="F25" s="91">
        <v>5</v>
      </c>
      <c r="G25" s="92">
        <v>7</v>
      </c>
      <c r="H25" s="93">
        <v>2</v>
      </c>
      <c r="I25" s="92">
        <v>6</v>
      </c>
      <c r="J25" s="93"/>
      <c r="K25" s="94"/>
      <c r="L25" s="71"/>
      <c r="M25" s="70"/>
      <c r="N25" s="71"/>
      <c r="O25" s="70"/>
      <c r="P25" s="71"/>
      <c r="Q25" s="72"/>
      <c r="R25" s="88">
        <v>6</v>
      </c>
      <c r="S25" s="89">
        <v>1</v>
      </c>
      <c r="T25" s="88">
        <v>3</v>
      </c>
      <c r="U25" s="89">
        <v>6</v>
      </c>
      <c r="V25" s="95">
        <v>7</v>
      </c>
      <c r="W25" s="96">
        <v>10</v>
      </c>
      <c r="X25" s="88">
        <v>6</v>
      </c>
      <c r="Y25" s="89">
        <v>2</v>
      </c>
      <c r="Z25" s="88">
        <v>6</v>
      </c>
      <c r="AA25" s="89">
        <v>3</v>
      </c>
      <c r="AB25" s="93"/>
      <c r="AC25" s="94"/>
      <c r="AD25" s="80">
        <v>1</v>
      </c>
      <c r="AE25" s="81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42.857142857142854</v>
      </c>
      <c r="AF25" s="108">
        <f>((F25+J25+H25+R25+T25+V25+X25+Z25+AB25)/(F25+G25+H25+I25+J25+K25+R25+S25+T25+U25+V25+W25+X25+Y25+Z25+AA25+AB25+AC25))*100</f>
        <v>50</v>
      </c>
      <c r="AG25" s="112">
        <v>3</v>
      </c>
    </row>
    <row r="26" spans="1:33" s="55" customFormat="1" ht="20.100000000000001" customHeight="1" x14ac:dyDescent="0.25">
      <c r="A26" s="56">
        <v>27</v>
      </c>
      <c r="B26" s="68" t="str">
        <f>UPPER(IF($D26="","",VLOOKUP($D26,#REF!,7)))</f>
        <v/>
      </c>
      <c r="C26" s="115" t="s">
        <v>75</v>
      </c>
      <c r="D26" s="83"/>
      <c r="E26" s="57" t="s">
        <v>76</v>
      </c>
      <c r="F26" s="91">
        <v>6</v>
      </c>
      <c r="G26" s="92">
        <v>1</v>
      </c>
      <c r="H26" s="93">
        <v>6</v>
      </c>
      <c r="I26" s="92">
        <v>4</v>
      </c>
      <c r="J26" s="93"/>
      <c r="K26" s="94"/>
      <c r="L26" s="91">
        <v>1</v>
      </c>
      <c r="M26" s="92">
        <v>6</v>
      </c>
      <c r="N26" s="93">
        <v>6</v>
      </c>
      <c r="O26" s="92">
        <v>3</v>
      </c>
      <c r="P26" s="95">
        <v>10</v>
      </c>
      <c r="Q26" s="96">
        <v>7</v>
      </c>
      <c r="R26" s="78"/>
      <c r="S26" s="77"/>
      <c r="T26" s="78"/>
      <c r="U26" s="77"/>
      <c r="V26" s="78"/>
      <c r="W26" s="79"/>
      <c r="X26" s="88">
        <v>6</v>
      </c>
      <c r="Y26" s="89">
        <v>4</v>
      </c>
      <c r="Z26" s="88">
        <v>6</v>
      </c>
      <c r="AA26" s="89">
        <v>3</v>
      </c>
      <c r="AB26" s="93"/>
      <c r="AC26" s="94"/>
      <c r="AD26" s="56">
        <v>3</v>
      </c>
      <c r="AE26" s="81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71.428571428571431</v>
      </c>
      <c r="AF26" s="108">
        <f>((F26+J26+H26+L26+N26+P26+X26+Z26+AB26)/(F26+G26+H26+I26+J26+K26+L26+M26+N26+O26+P26+Q26+X26+Y26+Z26+AA26+AB26+AC26))*100</f>
        <v>59.420289855072461</v>
      </c>
      <c r="AG26" s="112">
        <v>1</v>
      </c>
    </row>
    <row r="27" spans="1:33" s="55" customFormat="1" ht="20.100000000000001" customHeight="1" thickBot="1" x14ac:dyDescent="0.3">
      <c r="A27" s="59">
        <v>28</v>
      </c>
      <c r="B27" s="76" t="str">
        <f>UPPER(IF($D27="","",VLOOKUP($D27,#REF!,7)))</f>
        <v/>
      </c>
      <c r="C27" s="114" t="s">
        <v>77</v>
      </c>
      <c r="D27" s="84"/>
      <c r="E27" s="106" t="s">
        <v>48</v>
      </c>
      <c r="F27" s="154">
        <v>6</v>
      </c>
      <c r="G27" s="155">
        <v>1</v>
      </c>
      <c r="H27" s="97">
        <v>3</v>
      </c>
      <c r="I27" s="155">
        <v>6</v>
      </c>
      <c r="J27" s="97">
        <v>9</v>
      </c>
      <c r="K27" s="98">
        <v>11</v>
      </c>
      <c r="L27" s="154">
        <v>2</v>
      </c>
      <c r="M27" s="155">
        <v>6</v>
      </c>
      <c r="N27" s="97">
        <v>3</v>
      </c>
      <c r="O27" s="155">
        <v>6</v>
      </c>
      <c r="P27" s="97"/>
      <c r="Q27" s="98"/>
      <c r="R27" s="154">
        <v>4</v>
      </c>
      <c r="S27" s="155">
        <v>6</v>
      </c>
      <c r="T27" s="97">
        <v>3</v>
      </c>
      <c r="U27" s="155">
        <v>6</v>
      </c>
      <c r="V27" s="97"/>
      <c r="W27" s="98"/>
      <c r="X27" s="74"/>
      <c r="Y27" s="73"/>
      <c r="Z27" s="74"/>
      <c r="AA27" s="73"/>
      <c r="AB27" s="60"/>
      <c r="AC27" s="61"/>
      <c r="AD27" s="159">
        <v>0</v>
      </c>
      <c r="AE27" s="161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14.285714285714285</v>
      </c>
      <c r="AF27" s="110">
        <f>((F27+J27+H27+L27+N27+P27+R27+T27+V27)/(F27+G27+H27+I27+J27+K27+L27+M27+N27+O27+P27+Q27+R27+S27+T27+U27+V27+W27))*100</f>
        <v>41.666666666666671</v>
      </c>
      <c r="AG27" s="113">
        <v>4</v>
      </c>
    </row>
    <row r="28" spans="1:33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3" ht="15" customHeight="1" thickBot="1" x14ac:dyDescent="0.3">
      <c r="C29" s="199" t="s">
        <v>102</v>
      </c>
    </row>
    <row r="30" spans="1:33" s="47" customFormat="1" ht="20.100000000000001" customHeight="1" thickBot="1" x14ac:dyDescent="0.25">
      <c r="A30" s="43" t="s">
        <v>21</v>
      </c>
      <c r="B30" s="43" t="s">
        <v>13</v>
      </c>
      <c r="C30" s="147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3" s="55" customFormat="1" ht="20.100000000000001" customHeight="1" thickBot="1" x14ac:dyDescent="0.3">
      <c r="A31" s="48">
        <v>29</v>
      </c>
      <c r="B31" s="49" t="str">
        <f>UPPER(IF($D31="","",VLOOKUP($D31,#REF!,7)))</f>
        <v/>
      </c>
      <c r="C31" s="144" t="s">
        <v>78</v>
      </c>
      <c r="D31" s="82"/>
      <c r="E31" s="49" t="s">
        <v>79</v>
      </c>
      <c r="F31" s="138"/>
      <c r="G31" s="139"/>
      <c r="H31" s="140"/>
      <c r="I31" s="139"/>
      <c r="J31" s="140"/>
      <c r="K31" s="141"/>
      <c r="L31" s="116">
        <v>6</v>
      </c>
      <c r="M31" s="117">
        <v>3</v>
      </c>
      <c r="N31" s="116">
        <v>6</v>
      </c>
      <c r="O31" s="117">
        <v>1</v>
      </c>
      <c r="P31" s="116"/>
      <c r="Q31" s="118"/>
      <c r="R31" s="116">
        <v>7</v>
      </c>
      <c r="S31" s="117">
        <v>5</v>
      </c>
      <c r="T31" s="116">
        <v>6</v>
      </c>
      <c r="U31" s="117">
        <v>0</v>
      </c>
      <c r="V31" s="116"/>
      <c r="W31" s="118"/>
      <c r="X31" s="116">
        <v>7</v>
      </c>
      <c r="Y31" s="117">
        <v>6</v>
      </c>
      <c r="Z31" s="116">
        <v>6</v>
      </c>
      <c r="AA31" s="117">
        <v>0</v>
      </c>
      <c r="AB31" s="116"/>
      <c r="AC31" s="118"/>
      <c r="AD31" s="48">
        <v>3</v>
      </c>
      <c r="AE31" s="160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100</v>
      </c>
      <c r="AF31" s="54">
        <f>((L31+N31+P31+R31+T31+V31+X31+Z31+AB31)/(L31+M31+N31+O31+P31+Q31+R31+S31+T31+U31+V31+W31+X31+Y31+Z31+AA31+AB31+AC31))*100</f>
        <v>71.698113207547166</v>
      </c>
      <c r="AG31" s="188">
        <v>1</v>
      </c>
    </row>
    <row r="32" spans="1:33" s="55" customFormat="1" ht="20.100000000000001" customHeight="1" thickBot="1" x14ac:dyDescent="0.3">
      <c r="A32" s="56">
        <v>30</v>
      </c>
      <c r="B32" s="57" t="str">
        <f>UPPER(IF($D32="","",VLOOKUP($D32,#REF!,7)))</f>
        <v/>
      </c>
      <c r="C32" s="115" t="s">
        <v>80</v>
      </c>
      <c r="D32" s="83"/>
      <c r="E32" s="143" t="s">
        <v>55</v>
      </c>
      <c r="F32" s="126">
        <v>3</v>
      </c>
      <c r="G32" s="127">
        <v>6</v>
      </c>
      <c r="H32" s="128">
        <v>1</v>
      </c>
      <c r="I32" s="127">
        <v>6</v>
      </c>
      <c r="J32" s="128"/>
      <c r="K32" s="142"/>
      <c r="L32" s="119"/>
      <c r="M32" s="120"/>
      <c r="N32" s="119"/>
      <c r="O32" s="120"/>
      <c r="P32" s="119"/>
      <c r="Q32" s="121"/>
      <c r="R32" s="116">
        <v>6</v>
      </c>
      <c r="S32" s="117">
        <v>7</v>
      </c>
      <c r="T32" s="116">
        <v>1</v>
      </c>
      <c r="U32" s="117">
        <v>6</v>
      </c>
      <c r="V32" s="122"/>
      <c r="W32" s="123"/>
      <c r="X32" s="116">
        <v>4</v>
      </c>
      <c r="Y32" s="117">
        <v>6</v>
      </c>
      <c r="Z32" s="116">
        <v>3</v>
      </c>
      <c r="AA32" s="117">
        <v>6</v>
      </c>
      <c r="AB32" s="116"/>
      <c r="AC32" s="118"/>
      <c r="AD32" s="80">
        <v>0</v>
      </c>
      <c r="AE32" s="81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0</v>
      </c>
      <c r="AF32" s="58">
        <f>((F32+J32+H32+R32+T32+V32+X32+Z32+AB32)/(F32+G32+H32+I32+J32+K32+R32+S32+T32+U32+V32+W32+X32+Y32+Z32+AA32+AB32+AC32))*100</f>
        <v>32.727272727272727</v>
      </c>
      <c r="AG32" s="112">
        <v>4</v>
      </c>
    </row>
    <row r="33" spans="1:34" s="55" customFormat="1" ht="20.100000000000001" customHeight="1" x14ac:dyDescent="0.25">
      <c r="A33" s="56">
        <v>31</v>
      </c>
      <c r="B33" s="68" t="str">
        <f>UPPER(IF($D33="","",VLOOKUP($D33,#REF!,7)))</f>
        <v/>
      </c>
      <c r="C33" s="115" t="s">
        <v>81</v>
      </c>
      <c r="D33" s="83"/>
      <c r="E33" s="143" t="s">
        <v>82</v>
      </c>
      <c r="F33" s="126">
        <v>5</v>
      </c>
      <c r="G33" s="127">
        <v>7</v>
      </c>
      <c r="H33" s="128">
        <v>0</v>
      </c>
      <c r="I33" s="127">
        <v>6</v>
      </c>
      <c r="J33" s="128"/>
      <c r="K33" s="94"/>
      <c r="L33" s="126">
        <v>7</v>
      </c>
      <c r="M33" s="127">
        <v>6</v>
      </c>
      <c r="N33" s="128">
        <v>6</v>
      </c>
      <c r="O33" s="127">
        <v>1</v>
      </c>
      <c r="P33" s="122"/>
      <c r="Q33" s="123"/>
      <c r="R33" s="129"/>
      <c r="S33" s="130"/>
      <c r="T33" s="129"/>
      <c r="U33" s="130"/>
      <c r="V33" s="129"/>
      <c r="W33" s="131"/>
      <c r="X33" s="177">
        <v>6</v>
      </c>
      <c r="Y33" s="178">
        <v>2</v>
      </c>
      <c r="Z33" s="177">
        <v>6</v>
      </c>
      <c r="AA33" s="178">
        <v>4</v>
      </c>
      <c r="AB33" s="128"/>
      <c r="AC33" s="132"/>
      <c r="AD33" s="56">
        <v>2</v>
      </c>
      <c r="AE33" s="81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66.666666666666657</v>
      </c>
      <c r="AF33" s="58">
        <f>((F33+J33+H33+L33+N33+P33+X33+Z33+AB33)/(F33+G33+H33+I33+J33+K33+L33+M33+N33+O33+P33+Q33+X33+Y33+Z33+AA33+AB33+AC33))*100</f>
        <v>53.571428571428569</v>
      </c>
      <c r="AG33" s="112">
        <v>2</v>
      </c>
      <c r="AH33" s="148"/>
    </row>
    <row r="34" spans="1:34" s="55" customFormat="1" ht="20.100000000000001" customHeight="1" thickBot="1" x14ac:dyDescent="0.3">
      <c r="A34" s="59">
        <v>32</v>
      </c>
      <c r="B34" s="69" t="str">
        <f>UPPER(IF($D34="","",VLOOKUP($D34,#REF!,7)))</f>
        <v/>
      </c>
      <c r="C34" s="114" t="s">
        <v>83</v>
      </c>
      <c r="D34" s="84"/>
      <c r="E34" s="106" t="s">
        <v>48</v>
      </c>
      <c r="F34" s="154">
        <v>6</v>
      </c>
      <c r="G34" s="155">
        <v>7</v>
      </c>
      <c r="H34" s="97">
        <v>0</v>
      </c>
      <c r="I34" s="155">
        <v>6</v>
      </c>
      <c r="J34" s="97"/>
      <c r="K34" s="98"/>
      <c r="L34" s="162">
        <v>6</v>
      </c>
      <c r="M34" s="163">
        <v>4</v>
      </c>
      <c r="N34" s="133">
        <v>6</v>
      </c>
      <c r="O34" s="163">
        <v>3</v>
      </c>
      <c r="P34" s="133"/>
      <c r="Q34" s="98"/>
      <c r="R34" s="174">
        <v>2</v>
      </c>
      <c r="S34" s="175">
        <v>6</v>
      </c>
      <c r="T34" s="176">
        <v>4</v>
      </c>
      <c r="U34" s="175">
        <v>6</v>
      </c>
      <c r="V34" s="133"/>
      <c r="W34" s="134"/>
      <c r="X34" s="135"/>
      <c r="Y34" s="136"/>
      <c r="Z34" s="135"/>
      <c r="AA34" s="136"/>
      <c r="AB34" s="135"/>
      <c r="AC34" s="137"/>
      <c r="AD34" s="159">
        <v>1</v>
      </c>
      <c r="AE34" s="161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33.333333333333329</v>
      </c>
      <c r="AF34" s="62">
        <f>((F34+J34+H34+L34+N34+P34+R34+T34+V34)/(F34+G34+H34+I34+J34+K34+L34+M34+N34+O34+P34+Q34+R34+S34+T34+U34+V34+W34))*100</f>
        <v>42.857142857142854</v>
      </c>
      <c r="AG34" s="113">
        <v>3</v>
      </c>
      <c r="AH34" s="148"/>
    </row>
    <row r="35" spans="1:34" x14ac:dyDescent="0.25">
      <c r="A35" s="66"/>
      <c r="C35" s="67"/>
      <c r="D35" s="67"/>
    </row>
  </sheetData>
  <sheetProtection password="B1C2" sheet="1"/>
  <mergeCells count="1">
    <mergeCell ref="H7:Q7"/>
  </mergeCells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H35"/>
  <sheetViews>
    <sheetView showGridLines="0" topLeftCell="A5" zoomScale="90" zoomScaleNormal="90" workbookViewId="0">
      <selection activeCell="C17" sqref="C17"/>
    </sheetView>
  </sheetViews>
  <sheetFormatPr baseColWidth="10" defaultColWidth="12.5703125" defaultRowHeight="15.75" x14ac:dyDescent="0.25"/>
  <cols>
    <col min="1" max="1" width="5.28515625" style="40" customWidth="1"/>
    <col min="2" max="2" width="5.28515625" style="41" customWidth="1"/>
    <col min="3" max="3" width="40.28515625" style="42" customWidth="1"/>
    <col min="4" max="4" width="3" style="42" customWidth="1"/>
    <col min="5" max="5" width="8.42578125" style="41" customWidth="1"/>
    <col min="6" max="9" width="1.85546875" style="40" customWidth="1"/>
    <col min="10" max="10" width="2.7109375" style="40" customWidth="1"/>
    <col min="11" max="11" width="3" style="40" customWidth="1"/>
    <col min="12" max="14" width="1.85546875" style="40" customWidth="1"/>
    <col min="15" max="15" width="2.85546875" style="40" customWidth="1"/>
    <col min="16" max="16" width="3" style="40" customWidth="1"/>
    <col min="17" max="17" width="2.7109375" style="40" customWidth="1"/>
    <col min="18" max="21" width="1.85546875" style="40" customWidth="1"/>
    <col min="22" max="22" width="2.85546875" style="40" customWidth="1"/>
    <col min="23" max="23" width="3.42578125" style="40" customWidth="1"/>
    <col min="24" max="27" width="1.85546875" style="40" customWidth="1"/>
    <col min="28" max="29" width="2.85546875" style="40" customWidth="1"/>
    <col min="30" max="33" width="8.7109375" style="40" customWidth="1"/>
    <col min="34" max="16384" width="12.5703125" style="40"/>
  </cols>
  <sheetData>
    <row r="1" spans="1:33" s="9" customFormat="1" ht="27" customHeight="1" x14ac:dyDescent="0.4">
      <c r="A1" s="7"/>
      <c r="B1" s="8"/>
      <c r="E1" s="101" t="s">
        <v>20</v>
      </c>
      <c r="F1" s="10"/>
      <c r="G1" s="10"/>
      <c r="H1" s="10"/>
      <c r="J1" s="11"/>
      <c r="L1" s="11"/>
      <c r="M1" s="12"/>
      <c r="N1" s="11"/>
      <c r="O1" s="10"/>
      <c r="P1" s="11"/>
      <c r="Q1" s="13"/>
      <c r="R1" s="14"/>
    </row>
    <row r="2" spans="1:33" s="17" customFormat="1" ht="20.100000000000001" customHeight="1" x14ac:dyDescent="0.2">
      <c r="A2" s="15" t="s">
        <v>7</v>
      </c>
      <c r="B2" s="16"/>
      <c r="E2" s="18" t="str">
        <f>Maestra!A10</f>
        <v>4TA PARADA DEPARTAMENTAL RANKING 2019</v>
      </c>
      <c r="F2" s="19"/>
      <c r="H2" s="19"/>
      <c r="I2" s="19"/>
      <c r="J2" s="20"/>
      <c r="K2" s="21"/>
      <c r="L2" s="22"/>
      <c r="O2" s="23"/>
      <c r="P2" s="19"/>
      <c r="R2" s="22"/>
    </row>
    <row r="3" spans="1:33" s="26" customFormat="1" ht="20.100000000000001" customHeight="1" x14ac:dyDescent="0.2">
      <c r="A3" s="15" t="s">
        <v>18</v>
      </c>
      <c r="B3" s="24"/>
      <c r="C3" s="15"/>
      <c r="D3" s="15"/>
      <c r="E3" s="24" t="str">
        <f>Maestra!A14</f>
        <v xml:space="preserve">LIGA SANTANDEREANA DE TENIS </v>
      </c>
      <c r="F3" s="25"/>
      <c r="H3" s="25"/>
      <c r="I3" s="15"/>
      <c r="J3" s="27"/>
      <c r="K3" s="28"/>
      <c r="L3" s="29"/>
      <c r="O3" s="30"/>
      <c r="R3" s="31"/>
    </row>
    <row r="4" spans="1:33" s="37" customFormat="1" ht="20.100000000000001" customHeight="1" x14ac:dyDescent="0.2">
      <c r="A4" s="32" t="s">
        <v>8</v>
      </c>
      <c r="B4" s="33"/>
      <c r="C4" s="34"/>
      <c r="D4" s="34"/>
      <c r="E4" s="35" t="str">
        <f>Maestra!E10</f>
        <v xml:space="preserve">SENCILLOS 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6"/>
      <c r="AF4" s="36"/>
      <c r="AG4" s="33"/>
    </row>
    <row r="5" spans="1:33" s="37" customFormat="1" ht="20.100000000000001" customHeight="1" x14ac:dyDescent="0.2">
      <c r="A5" s="15" t="s">
        <v>11</v>
      </c>
      <c r="B5" s="33"/>
      <c r="C5" s="34"/>
      <c r="D5" s="34"/>
      <c r="E5" s="35" t="str">
        <f>Maestra!E14</f>
        <v xml:space="preserve">BUCARAMANGA 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6"/>
      <c r="AF5" s="36"/>
      <c r="AG5" s="33"/>
    </row>
    <row r="6" spans="1:33" s="37" customFormat="1" ht="20.100000000000001" customHeight="1" x14ac:dyDescent="0.2">
      <c r="A6" s="15" t="s">
        <v>10</v>
      </c>
      <c r="B6" s="33"/>
      <c r="C6" s="34"/>
      <c r="D6" s="34"/>
      <c r="E6" s="35" t="str">
        <f>Maestra!H10</f>
        <v>TERCERA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6"/>
      <c r="AF6" s="36"/>
      <c r="AG6" s="33"/>
    </row>
    <row r="7" spans="1:33" s="37" customFormat="1" ht="20.100000000000001" customHeight="1" x14ac:dyDescent="0.2">
      <c r="A7" s="15" t="s">
        <v>9</v>
      </c>
      <c r="B7" s="33"/>
      <c r="C7" s="38">
        <f>Maestra!H14</f>
        <v>43729</v>
      </c>
      <c r="D7" s="38"/>
      <c r="E7" s="39"/>
      <c r="F7" s="33"/>
      <c r="G7" s="33"/>
      <c r="H7" s="329" t="s">
        <v>36</v>
      </c>
      <c r="I7" s="329"/>
      <c r="J7" s="329"/>
      <c r="K7" s="329"/>
      <c r="L7" s="329"/>
      <c r="M7" s="329"/>
      <c r="N7" s="329"/>
      <c r="O7" s="329"/>
      <c r="P7" s="329"/>
      <c r="Q7" s="329"/>
      <c r="R7" s="33"/>
      <c r="S7" s="33"/>
      <c r="T7" s="33"/>
      <c r="U7" s="33"/>
      <c r="V7" s="33"/>
      <c r="W7" s="33"/>
      <c r="Y7" s="33"/>
      <c r="Z7" s="33"/>
      <c r="AA7" s="33"/>
      <c r="AB7" s="33"/>
      <c r="AD7" s="35" t="str">
        <f>Maestra!A18</f>
        <v xml:space="preserve">PAOLA A CHINCHILLA </v>
      </c>
      <c r="AE7" s="36"/>
      <c r="AF7" s="36"/>
      <c r="AG7" s="33"/>
    </row>
    <row r="8" spans="1:33" ht="15" customHeight="1" thickBot="1" x14ac:dyDescent="0.3">
      <c r="C8" s="199" t="s">
        <v>103</v>
      </c>
    </row>
    <row r="9" spans="1:33" s="47" customFormat="1" ht="20.100000000000001" customHeight="1" thickBot="1" x14ac:dyDescent="0.25">
      <c r="A9" s="43" t="s">
        <v>21</v>
      </c>
      <c r="B9" s="43" t="s">
        <v>13</v>
      </c>
      <c r="C9" s="44" t="s">
        <v>22</v>
      </c>
      <c r="D9" s="44"/>
      <c r="E9" s="43" t="s">
        <v>12</v>
      </c>
      <c r="F9" s="45"/>
      <c r="G9" s="45"/>
      <c r="H9" s="45"/>
      <c r="I9" s="45">
        <v>1</v>
      </c>
      <c r="J9" s="45"/>
      <c r="K9" s="46"/>
      <c r="L9" s="45"/>
      <c r="M9" s="45"/>
      <c r="N9" s="45"/>
      <c r="O9" s="45">
        <v>2</v>
      </c>
      <c r="P9" s="45"/>
      <c r="Q9" s="46"/>
      <c r="R9" s="45"/>
      <c r="S9" s="45"/>
      <c r="T9" s="45"/>
      <c r="U9" s="45">
        <v>3</v>
      </c>
      <c r="V9" s="45"/>
      <c r="W9" s="46"/>
      <c r="X9" s="45"/>
      <c r="Y9" s="45"/>
      <c r="Z9" s="45"/>
      <c r="AA9" s="45">
        <v>4</v>
      </c>
      <c r="AB9" s="45"/>
      <c r="AC9" s="46"/>
      <c r="AD9" s="46" t="s">
        <v>23</v>
      </c>
      <c r="AE9" s="46" t="s">
        <v>24</v>
      </c>
      <c r="AF9" s="46" t="s">
        <v>25</v>
      </c>
      <c r="AG9" s="46" t="s">
        <v>26</v>
      </c>
    </row>
    <row r="10" spans="1:33" s="55" customFormat="1" ht="20.100000000000001" customHeight="1" thickBot="1" x14ac:dyDescent="0.3">
      <c r="A10" s="48">
        <v>33</v>
      </c>
      <c r="B10" s="49" t="str">
        <f>UPPER(IF($D10="","",VLOOKUP($D10,#REF!,7)))</f>
        <v/>
      </c>
      <c r="C10" s="144" t="s">
        <v>84</v>
      </c>
      <c r="D10" s="82"/>
      <c r="E10" s="49" t="s">
        <v>46</v>
      </c>
      <c r="F10" s="50"/>
      <c r="G10" s="51"/>
      <c r="H10" s="52"/>
      <c r="I10" s="51"/>
      <c r="J10" s="52"/>
      <c r="K10" s="53"/>
      <c r="L10" s="88">
        <v>6</v>
      </c>
      <c r="M10" s="89">
        <v>2</v>
      </c>
      <c r="N10" s="88">
        <v>6</v>
      </c>
      <c r="O10" s="89">
        <v>2</v>
      </c>
      <c r="P10" s="88"/>
      <c r="Q10" s="90"/>
      <c r="R10" s="88">
        <v>2</v>
      </c>
      <c r="S10" s="89">
        <v>6</v>
      </c>
      <c r="T10" s="88">
        <v>6</v>
      </c>
      <c r="U10" s="89">
        <v>7</v>
      </c>
      <c r="V10" s="88"/>
      <c r="W10" s="90"/>
      <c r="X10" s="88">
        <v>6</v>
      </c>
      <c r="Y10" s="89">
        <v>1</v>
      </c>
      <c r="Z10" s="88">
        <v>6</v>
      </c>
      <c r="AA10" s="89">
        <v>0</v>
      </c>
      <c r="AB10" s="88"/>
      <c r="AC10" s="90"/>
      <c r="AD10" s="48">
        <v>2</v>
      </c>
      <c r="AE10" s="160">
        <f>((IF(AND(R10&gt;5,S10&lt;7),1,0)+IF(AND(T10&gt;5,U10&lt;7),1,0)+IF(AND(V10&gt;5,W10&lt;7),1,0)+IF(AND(L10&gt;5,M10&lt;7),1,0)+IF(AND(N10&gt;5,O10&lt;7),1,0)+IF(AND(P10&gt;5,Q10&lt;7),1,0)+IF(AND(X10&gt;5,Y10&lt;7),1,0)+IF(AND(Z10&gt;5,AA10&lt;7),1,0)+IF(AND(AB10&gt;5,AC10&lt;7),1,0))/(COUNTIF(R10,"&gt;=0")+COUNTIF(T10,"&gt;=0")+COUNTIF(V10,"&gt;=0")+COUNTIF(X10,"&gt;=0")+COUNTIF(Z10,"&gt;=0")+COUNTIF(AB10,"&gt;=0")++COUNTIF(L10,"&gt;=0")+COUNTIF(N10,"&gt;=0")+COUNTIF(P10,"&gt;=0")))*100</f>
        <v>66.666666666666657</v>
      </c>
      <c r="AF10" s="54">
        <f>((L10+N10+P10+R10+T10+V10+X10+Z10+AB10)/(L10+M10+N10+O10+P10+Q10+R10+S10+T10+U10+V10+W10+X10+Y10+Z10+AA10+AB10+AC10))*100</f>
        <v>64</v>
      </c>
      <c r="AG10" s="85">
        <v>2</v>
      </c>
    </row>
    <row r="11" spans="1:33" s="55" customFormat="1" ht="20.100000000000001" customHeight="1" thickBot="1" x14ac:dyDescent="0.3">
      <c r="A11" s="56">
        <v>34</v>
      </c>
      <c r="B11" s="57"/>
      <c r="C11" s="115" t="s">
        <v>93</v>
      </c>
      <c r="D11" s="83"/>
      <c r="E11" s="57" t="s">
        <v>46</v>
      </c>
      <c r="F11" s="91">
        <v>2</v>
      </c>
      <c r="G11" s="92">
        <v>6</v>
      </c>
      <c r="H11" s="93">
        <v>2</v>
      </c>
      <c r="I11" s="92">
        <v>6</v>
      </c>
      <c r="J11" s="93"/>
      <c r="K11" s="94"/>
      <c r="L11" s="71"/>
      <c r="M11" s="70"/>
      <c r="N11" s="71"/>
      <c r="O11" s="70"/>
      <c r="P11" s="71"/>
      <c r="Q11" s="72"/>
      <c r="R11" s="88">
        <v>4</v>
      </c>
      <c r="S11" s="89">
        <v>6</v>
      </c>
      <c r="T11" s="88">
        <v>4</v>
      </c>
      <c r="U11" s="89">
        <v>6</v>
      </c>
      <c r="V11" s="95"/>
      <c r="W11" s="96"/>
      <c r="X11" s="88">
        <v>6</v>
      </c>
      <c r="Y11" s="89">
        <v>3</v>
      </c>
      <c r="Z11" s="88">
        <v>0</v>
      </c>
      <c r="AA11" s="89">
        <v>6</v>
      </c>
      <c r="AB11" s="95">
        <v>8</v>
      </c>
      <c r="AC11" s="96">
        <v>10</v>
      </c>
      <c r="AD11" s="80">
        <v>0</v>
      </c>
      <c r="AE11" s="81">
        <f>((IF(AND(F11&gt;5,G11&lt;7),1,0)+IF(AND(H11&gt;5,I11&lt;7),1,0)+IF(AND(J11&gt;5,K11&lt;7),1,0)+IF(AND(R11&gt;5,S11&lt;7),1,0)+IF(AND(T11&gt;5,U11&lt;7),1,0)+IF(AND(V11&gt;5,W11&lt;7),1,0)+IF(AND(X11&gt;5,Y11&lt;7),1,0)+IF(AND(Z11&gt;5,AA11&lt;7),1,0)+IF(AND(AB11&gt;5,AC11&lt;7),1,0))/(COUNTIF(F11,"&gt;=0")+COUNTIF(H11,"&gt;=0")+COUNTIF(J11,"&gt;=0")+COUNTIF(X11,"&gt;=0")+COUNTIF(Z11,"&gt;=0")+COUNTIF(AB11,"&gt;=0")+COUNTIF(R11,"&gt;=0")+COUNTIF(T11,"&gt;=0")+COUNTIF(V11,"&gt;=0")))*100</f>
        <v>14.285714285714285</v>
      </c>
      <c r="AF11" s="58">
        <f>((F11+J11+H11+R11+T11+V11+X11+Z11+AB11)/(F11+G11+H11+I11+J11+K11+R11+S11+T11+U11+V11+W11+X11+Y11+Z11+AA11+AB11+AC11))*100</f>
        <v>37.681159420289859</v>
      </c>
      <c r="AG11" s="86">
        <v>4</v>
      </c>
    </row>
    <row r="12" spans="1:33" s="55" customFormat="1" ht="20.100000000000001" customHeight="1" x14ac:dyDescent="0.25">
      <c r="A12" s="56">
        <v>35</v>
      </c>
      <c r="B12" s="68" t="str">
        <f>UPPER(IF($D12="","",VLOOKUP($D12,#REF!,7)))</f>
        <v/>
      </c>
      <c r="C12" s="115" t="s">
        <v>87</v>
      </c>
      <c r="D12" s="83"/>
      <c r="E12" s="57" t="s">
        <v>88</v>
      </c>
      <c r="F12" s="91">
        <v>6</v>
      </c>
      <c r="G12" s="92">
        <v>2</v>
      </c>
      <c r="H12" s="93">
        <v>7</v>
      </c>
      <c r="I12" s="92">
        <v>6</v>
      </c>
      <c r="J12" s="93"/>
      <c r="K12" s="96"/>
      <c r="L12" s="91">
        <v>6</v>
      </c>
      <c r="M12" s="92">
        <v>4</v>
      </c>
      <c r="N12" s="93">
        <v>6</v>
      </c>
      <c r="O12" s="92">
        <v>4</v>
      </c>
      <c r="P12" s="95"/>
      <c r="Q12" s="96"/>
      <c r="R12" s="78"/>
      <c r="S12" s="77"/>
      <c r="T12" s="78"/>
      <c r="U12" s="77"/>
      <c r="V12" s="78"/>
      <c r="W12" s="79"/>
      <c r="X12" s="88">
        <v>6</v>
      </c>
      <c r="Y12" s="89">
        <v>0</v>
      </c>
      <c r="Z12" s="88">
        <v>6</v>
      </c>
      <c r="AA12" s="89">
        <v>1</v>
      </c>
      <c r="AB12" s="95"/>
      <c r="AC12" s="96"/>
      <c r="AD12" s="56">
        <v>3</v>
      </c>
      <c r="AE12" s="81">
        <f>((IF(AND(F12&gt;5,G12&lt;7),1,0)+IF(AND(H12&gt;5,I12&lt;7),1,0)+IF(AND(J12&gt;5,K12&lt;7),1,0)+IF(AND(L12&gt;5,M12&lt;7),1,0)+IF(AND(N12&gt;5,O12&lt;7),1,0)+IF(AND(P12&gt;5,Q12&lt;7),1,0)+IF(AND(X12&gt;5,Y12&lt;7),1,0)+IF(AND(Z12&gt;5,AA12&lt;7),1,0)+IF(AND(AB12&gt;5,AC12&lt;7),1,0))/(COUNTIF(F12,"&gt;=0")+COUNTIF(H12,"&gt;=0")+COUNTIF(J12,"&gt;=0")+COUNTIF(X12,"&gt;=0")+COUNTIF(Z12,"&gt;=0")+COUNTIF(AB12,"&gt;=0")+COUNTIF(L12,"&gt;=0")+COUNTIF(N12,"&gt;=0")+COUNTIF(P12,"&gt;=0")))*100</f>
        <v>100</v>
      </c>
      <c r="AF12" s="58">
        <f>((F12+J12+H12+L12+N12+P12+X12+Z12+AB12)/(F12+G12+H12+I12+J12+K12+L12+M12+N12+O12+P12+Q12+X12+Y12+Z12+AA12+AB12+AC12))*100</f>
        <v>68.518518518518519</v>
      </c>
      <c r="AG12" s="86">
        <v>1</v>
      </c>
    </row>
    <row r="13" spans="1:33" s="55" customFormat="1" ht="20.100000000000001" customHeight="1" thickBot="1" x14ac:dyDescent="0.3">
      <c r="A13" s="59">
        <v>36</v>
      </c>
      <c r="B13" s="69" t="str">
        <f>UPPER(IF($D13="","",VLOOKUP($D13,#REF!,7)))</f>
        <v/>
      </c>
      <c r="C13" s="114" t="s">
        <v>89</v>
      </c>
      <c r="D13" s="84"/>
      <c r="E13" s="106" t="s">
        <v>48</v>
      </c>
      <c r="F13" s="154">
        <v>1</v>
      </c>
      <c r="G13" s="155">
        <v>6</v>
      </c>
      <c r="H13" s="97">
        <v>0</v>
      </c>
      <c r="I13" s="155">
        <v>6</v>
      </c>
      <c r="J13" s="97"/>
      <c r="K13" s="98"/>
      <c r="L13" s="154">
        <v>3</v>
      </c>
      <c r="M13" s="155">
        <v>6</v>
      </c>
      <c r="N13" s="97">
        <v>6</v>
      </c>
      <c r="O13" s="155">
        <v>0</v>
      </c>
      <c r="P13" s="97">
        <v>10</v>
      </c>
      <c r="Q13" s="98">
        <v>8</v>
      </c>
      <c r="R13" s="154">
        <v>0</v>
      </c>
      <c r="S13" s="155">
        <v>6</v>
      </c>
      <c r="T13" s="97">
        <v>1</v>
      </c>
      <c r="U13" s="155">
        <v>6</v>
      </c>
      <c r="V13" s="97"/>
      <c r="W13" s="98"/>
      <c r="X13" s="74"/>
      <c r="Y13" s="73"/>
      <c r="Z13" s="74"/>
      <c r="AA13" s="73"/>
      <c r="AB13" s="74"/>
      <c r="AC13" s="75"/>
      <c r="AD13" s="159">
        <v>1</v>
      </c>
      <c r="AE13" s="161">
        <f>((IF(AND(F13&gt;5,G13&lt;7),1,0)+IF(AND(H13&gt;5,I13&lt;7),1,0)+IF(AND(J13&gt;5,K13&lt;7),1,0)+IF(AND(L13&gt;5,M13&lt;7),1,0)+IF(AND(N13&gt;5,O13&lt;7),1,0)+IF(AND(P13&gt;5,Q13&lt;7),1,0)+IF(AND(R13&gt;5,S13&lt;7),1,0)+IF(AND(T13&gt;5,U13&lt;7),1,0)+IF(AND(V13&gt;5,W13&lt;7),1,0))/(COUNTIF(F13,"&gt;=0")+COUNTIF(H13,"&gt;=0")+COUNTIF(J13,"&gt;=0")+COUNTIF(R13,"&gt;=0")+COUNTIF(T13,"&gt;=0")+COUNTIF(V13,"&gt;=0")++COUNTIF(L13,"&gt;=0")+COUNTIF(N13,"&gt;=0")+COUNTIF(P13,"&gt;=0")))*100</f>
        <v>14.285714285714285</v>
      </c>
      <c r="AF13" s="62">
        <f>((F13+J13+H13+L13+N13+P13+R13+T13+V13)/(F13+G13+H13+I13+J13+K13+L13+M13+N13+O13+P13+Q13+R13+S13+T13+U13+V13+W13))*100</f>
        <v>35.593220338983052</v>
      </c>
      <c r="AG13" s="87">
        <v>3</v>
      </c>
    </row>
    <row r="14" spans="1:33" ht="15" customHeight="1" x14ac:dyDescent="0.25">
      <c r="A14" s="63"/>
      <c r="B14" s="63"/>
      <c r="C14" s="145"/>
      <c r="D14" s="64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5"/>
      <c r="AF14" s="65"/>
      <c r="AG14" s="63"/>
    </row>
    <row r="15" spans="1:33" ht="15" customHeight="1" thickBot="1" x14ac:dyDescent="0.3">
      <c r="C15" s="146"/>
    </row>
    <row r="16" spans="1:33" s="47" customFormat="1" ht="20.100000000000001" customHeight="1" thickBot="1" x14ac:dyDescent="0.25">
      <c r="A16" s="43" t="s">
        <v>21</v>
      </c>
      <c r="B16" s="43" t="s">
        <v>13</v>
      </c>
      <c r="C16" s="147" t="s">
        <v>22</v>
      </c>
      <c r="D16" s="44"/>
      <c r="E16" s="43" t="s">
        <v>12</v>
      </c>
      <c r="F16" s="45"/>
      <c r="G16" s="45"/>
      <c r="H16" s="45"/>
      <c r="I16" s="45">
        <v>1</v>
      </c>
      <c r="J16" s="45"/>
      <c r="K16" s="46"/>
      <c r="L16" s="45"/>
      <c r="M16" s="45"/>
      <c r="N16" s="45"/>
      <c r="O16" s="45">
        <v>2</v>
      </c>
      <c r="P16" s="45"/>
      <c r="Q16" s="46"/>
      <c r="R16" s="45"/>
      <c r="S16" s="45"/>
      <c r="T16" s="45"/>
      <c r="U16" s="45">
        <v>3</v>
      </c>
      <c r="V16" s="45"/>
      <c r="W16" s="46"/>
      <c r="X16" s="45"/>
      <c r="Y16" s="45"/>
      <c r="Z16" s="45"/>
      <c r="AA16" s="45">
        <v>4</v>
      </c>
      <c r="AB16" s="45"/>
      <c r="AC16" s="46"/>
      <c r="AD16" s="46" t="s">
        <v>23</v>
      </c>
      <c r="AE16" s="46" t="s">
        <v>24</v>
      </c>
      <c r="AF16" s="46" t="s">
        <v>25</v>
      </c>
      <c r="AG16" s="46" t="s">
        <v>26</v>
      </c>
    </row>
    <row r="17" spans="1:34" s="55" customFormat="1" ht="20.100000000000001" customHeight="1" thickBot="1" x14ac:dyDescent="0.3">
      <c r="A17" s="48">
        <v>37</v>
      </c>
      <c r="B17" s="49"/>
      <c r="C17" s="115"/>
      <c r="D17" s="82"/>
      <c r="E17" s="49"/>
      <c r="F17" s="50"/>
      <c r="G17" s="51"/>
      <c r="H17" s="52"/>
      <c r="I17" s="51"/>
      <c r="J17" s="52"/>
      <c r="K17" s="53"/>
      <c r="L17" s="116"/>
      <c r="M17" s="117"/>
      <c r="N17" s="116"/>
      <c r="O17" s="117"/>
      <c r="P17" s="116"/>
      <c r="Q17" s="118"/>
      <c r="R17" s="116"/>
      <c r="S17" s="117"/>
      <c r="T17" s="116"/>
      <c r="U17" s="117"/>
      <c r="V17" s="116"/>
      <c r="W17" s="118"/>
      <c r="X17" s="116"/>
      <c r="Y17" s="117"/>
      <c r="Z17" s="116"/>
      <c r="AA17" s="117"/>
      <c r="AB17" s="116"/>
      <c r="AC17" s="118"/>
      <c r="AD17" s="48"/>
      <c r="AE17" s="160" t="e">
        <f>((IF(AND(R17&gt;5,S17&lt;7),1,0)+IF(AND(T17&gt;5,U17&lt;7),1,0)+IF(AND(V17&gt;5,W17&lt;7),1,0)+IF(AND(L17&gt;5,M17&lt;7),1,0)+IF(AND(N17&gt;5,O17&lt;7),1,0)+IF(AND(P17&gt;5,Q17&lt;7),1,0)+IF(AND(X17&gt;5,Y17&lt;7),1,0)+IF(AND(Z17&gt;5,AA17&lt;7),1,0)+IF(AND(AB17&gt;5,AC17&lt;7),1,0))/(COUNTIF(R17,"&gt;=0")+COUNTIF(T17,"&gt;=0")+COUNTIF(V17,"&gt;=0")+COUNTIF(X17,"&gt;=0")+COUNTIF(Z17,"&gt;=0")+COUNTIF(AB17,"&gt;=0")++COUNTIF(L17,"&gt;=0")+COUNTIF(N17,"&gt;=0")+COUNTIF(P17,"&gt;=0")))*100</f>
        <v>#DIV/0!</v>
      </c>
      <c r="AF17" s="54" t="e">
        <f>((L17+N17+P17+R17+T17+V17+X17+Z17+AB17)/(L17+M17+N17+O17+P17+Q17+R17+S17+T17+U17+V17+W17+X17+Y17+Z17+AA17+AB17+AC17))*100</f>
        <v>#DIV/0!</v>
      </c>
      <c r="AG17" s="85"/>
    </row>
    <row r="18" spans="1:34" s="55" customFormat="1" ht="20.100000000000001" customHeight="1" thickBot="1" x14ac:dyDescent="0.3">
      <c r="A18" s="56">
        <v>38</v>
      </c>
      <c r="B18" s="57"/>
      <c r="C18" s="115"/>
      <c r="D18" s="83"/>
      <c r="E18" s="57"/>
      <c r="F18" s="91"/>
      <c r="G18" s="92"/>
      <c r="H18" s="93"/>
      <c r="I18" s="92"/>
      <c r="J18" s="93"/>
      <c r="K18" s="94"/>
      <c r="L18" s="119"/>
      <c r="M18" s="120"/>
      <c r="N18" s="119"/>
      <c r="O18" s="120"/>
      <c r="P18" s="119"/>
      <c r="Q18" s="121"/>
      <c r="R18" s="116"/>
      <c r="S18" s="117"/>
      <c r="T18" s="116"/>
      <c r="U18" s="117"/>
      <c r="V18" s="122"/>
      <c r="W18" s="123"/>
      <c r="X18" s="116"/>
      <c r="Y18" s="117"/>
      <c r="Z18" s="116"/>
      <c r="AA18" s="117"/>
      <c r="AB18" s="124"/>
      <c r="AC18" s="125"/>
      <c r="AD18" s="80"/>
      <c r="AE18" s="81" t="e">
        <f>((IF(AND(F18&gt;5,G18&lt;7),1,0)+IF(AND(H18&gt;5,I18&lt;7),1,0)+IF(AND(J18&gt;5,K18&lt;7),1,0)+IF(AND(R18&gt;5,S18&lt;7),1,0)+IF(AND(T18&gt;5,U18&lt;7),1,0)+IF(AND(V18&gt;5,W18&lt;7),1,0)+IF(AND(X18&gt;5,Y18&lt;7),1,0)+IF(AND(Z18&gt;5,AA18&lt;7),1,0)+IF(AND(AB18&gt;5,AC18&lt;7),1,0))/(COUNTIF(F18,"&gt;=0")+COUNTIF(H18,"&gt;=0")+COUNTIF(J18,"&gt;=0")+COUNTIF(X18,"&gt;=0")+COUNTIF(Z18,"&gt;=0")+COUNTIF(AB18,"&gt;=0")+COUNTIF(R18,"&gt;=0")+COUNTIF(T18,"&gt;=0")+COUNTIF(V18,"&gt;=0")))*100</f>
        <v>#DIV/0!</v>
      </c>
      <c r="AF18" s="58" t="e">
        <f>((F18+J18+H18+R18+T18+V18+X18+Z18+AB18)/(F18+G18+H18+I18+J18+K18+R18+S18+T18+U18+V18+W18+X18+Y18+Z18+AA18+AB18+AC18))*100</f>
        <v>#DIV/0!</v>
      </c>
      <c r="AG18" s="86"/>
    </row>
    <row r="19" spans="1:34" s="55" customFormat="1" ht="20.100000000000001" customHeight="1" x14ac:dyDescent="0.25">
      <c r="A19" s="56">
        <v>39</v>
      </c>
      <c r="B19" s="68"/>
      <c r="C19" s="115"/>
      <c r="D19" s="83"/>
      <c r="E19" s="57"/>
      <c r="F19" s="116"/>
      <c r="G19" s="117"/>
      <c r="H19" s="116"/>
      <c r="I19" s="117"/>
      <c r="J19" s="116"/>
      <c r="K19" s="118"/>
      <c r="L19" s="126"/>
      <c r="M19" s="127"/>
      <c r="N19" s="128"/>
      <c r="O19" s="127"/>
      <c r="P19" s="122"/>
      <c r="Q19" s="123"/>
      <c r="R19" s="129"/>
      <c r="S19" s="130"/>
      <c r="T19" s="129"/>
      <c r="U19" s="130"/>
      <c r="V19" s="129"/>
      <c r="W19" s="131"/>
      <c r="X19" s="116"/>
      <c r="Y19" s="117"/>
      <c r="Z19" s="116"/>
      <c r="AA19" s="117"/>
      <c r="AB19" s="128"/>
      <c r="AC19" s="132"/>
      <c r="AD19" s="56"/>
      <c r="AE19" s="81" t="e">
        <f>((IF(AND(F19&gt;5,G19&lt;7),1,0)+IF(AND(H19&gt;5,I19&lt;7),1,0)+IF(AND(J19&gt;5,K19&lt;7),1,0)+IF(AND(L19&gt;5,M19&lt;7),1,0)+IF(AND(N19&gt;5,O19&lt;7),1,0)+IF(AND(P19&gt;5,Q19&lt;7),1,0)+IF(AND(X19&gt;5,Y19&lt;7),1,0)+IF(AND(Z19&gt;5,AA19&lt;7),1,0)+IF(AND(AB19&gt;5,AC19&lt;7),1,0))/(COUNTIF(F19,"&gt;=0")+COUNTIF(H19,"&gt;=0")+COUNTIF(J19,"&gt;=0")+COUNTIF(X19,"&gt;=0")+COUNTIF(Z19,"&gt;=0")+COUNTIF(AB19,"&gt;=0")+COUNTIF(L19,"&gt;=0")+COUNTIF(N19,"&gt;=0")+COUNTIF(P19,"&gt;=0")))*100</f>
        <v>#DIV/0!</v>
      </c>
      <c r="AF19" s="58" t="e">
        <f>((F19+J19+H19+L19+N19+P19+X19+Z19+AB19)/(F19+G19+H19+I19+J19+K19+L19+M19+N19+O19+P19+Q19+X19+Y19+Z19+AA19+AB19+AC19))*100</f>
        <v>#DIV/0!</v>
      </c>
      <c r="AG19" s="86"/>
    </row>
    <row r="20" spans="1:34" s="55" customFormat="1" ht="20.100000000000001" customHeight="1" thickBot="1" x14ac:dyDescent="0.3">
      <c r="A20" s="59">
        <v>40</v>
      </c>
      <c r="B20" s="69"/>
      <c r="C20" s="114"/>
      <c r="D20" s="84"/>
      <c r="E20" s="106"/>
      <c r="F20" s="162"/>
      <c r="G20" s="163"/>
      <c r="H20" s="133"/>
      <c r="I20" s="163"/>
      <c r="J20" s="97"/>
      <c r="K20" s="98"/>
      <c r="L20" s="162"/>
      <c r="M20" s="163"/>
      <c r="N20" s="133"/>
      <c r="O20" s="163"/>
      <c r="P20" s="133"/>
      <c r="Q20" s="134"/>
      <c r="R20" s="162"/>
      <c r="S20" s="163"/>
      <c r="T20" s="133"/>
      <c r="U20" s="163"/>
      <c r="V20" s="133"/>
      <c r="W20" s="134"/>
      <c r="X20" s="135"/>
      <c r="Y20" s="136"/>
      <c r="Z20" s="135"/>
      <c r="AA20" s="136"/>
      <c r="AB20" s="135"/>
      <c r="AC20" s="137"/>
      <c r="AD20" s="159"/>
      <c r="AE20" s="161" t="e">
        <f>((IF(AND(F20&gt;5,G20&lt;7),1,0)+IF(AND(H20&gt;5,I20&lt;7),1,0)+IF(AND(J20&gt;5,K20&lt;7),1,0)+IF(AND(L20&gt;5,M20&lt;7),1,0)+IF(AND(N20&gt;5,O20&lt;7),1,0)+IF(AND(P20&gt;5,Q20&lt;7),1,0)+IF(AND(R20&gt;5,S20&lt;7),1,0)+IF(AND(T20&gt;5,U20&lt;7),1,0)+IF(AND(V20&gt;5,W20&lt;7),1,0))/(COUNTIF(F20,"&gt;=0")+COUNTIF(H20,"&gt;=0")+COUNTIF(J20,"&gt;=0")+COUNTIF(R20,"&gt;=0")+COUNTIF(T20,"&gt;=0")+COUNTIF(V20,"&gt;=0")++COUNTIF(L20,"&gt;=0")+COUNTIF(N20,"&gt;=0")+COUNTIF(P20,"&gt;=0")))*100</f>
        <v>#DIV/0!</v>
      </c>
      <c r="AF20" s="62" t="e">
        <f>((F20+J20+H20+L20+N20+P20+R20+T20+V20)/(F20+G20+H20+I20+J20+K20+L20+M20+N20+O20+P20+Q20+R20+S20+T20+U20+V20+W20))*100</f>
        <v>#DIV/0!</v>
      </c>
      <c r="AG20" s="87"/>
    </row>
    <row r="21" spans="1:34" ht="15" customHeight="1" x14ac:dyDescent="0.25">
      <c r="A21" s="63"/>
      <c r="B21" s="63"/>
      <c r="C21" s="145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5"/>
      <c r="AF21" s="65"/>
      <c r="AG21" s="63"/>
    </row>
    <row r="22" spans="1:34" ht="15" customHeight="1" thickBot="1" x14ac:dyDescent="0.3">
      <c r="C22" s="146"/>
    </row>
    <row r="23" spans="1:34" s="47" customFormat="1" ht="20.100000000000001" customHeight="1" thickBot="1" x14ac:dyDescent="0.25">
      <c r="A23" s="43" t="s">
        <v>21</v>
      </c>
      <c r="B23" s="43" t="s">
        <v>13</v>
      </c>
      <c r="C23" s="147" t="s">
        <v>22</v>
      </c>
      <c r="D23" s="44"/>
      <c r="E23" s="43" t="s">
        <v>12</v>
      </c>
      <c r="F23" s="45"/>
      <c r="G23" s="45"/>
      <c r="H23" s="45"/>
      <c r="I23" s="45">
        <v>1</v>
      </c>
      <c r="J23" s="45"/>
      <c r="K23" s="46"/>
      <c r="L23" s="45"/>
      <c r="M23" s="45"/>
      <c r="N23" s="45"/>
      <c r="O23" s="45">
        <v>2</v>
      </c>
      <c r="P23" s="45"/>
      <c r="Q23" s="46"/>
      <c r="R23" s="45"/>
      <c r="S23" s="45"/>
      <c r="T23" s="45"/>
      <c r="U23" s="45">
        <v>3</v>
      </c>
      <c r="V23" s="45"/>
      <c r="W23" s="46"/>
      <c r="X23" s="45"/>
      <c r="Y23" s="45"/>
      <c r="Z23" s="45"/>
      <c r="AA23" s="45">
        <v>4</v>
      </c>
      <c r="AB23" s="45"/>
      <c r="AC23" s="46"/>
      <c r="AD23" s="46" t="s">
        <v>23</v>
      </c>
      <c r="AE23" s="46" t="s">
        <v>24</v>
      </c>
      <c r="AF23" s="45" t="s">
        <v>25</v>
      </c>
      <c r="AG23" s="111" t="s">
        <v>26</v>
      </c>
    </row>
    <row r="24" spans="1:34" s="55" customFormat="1" ht="20.100000000000001" customHeight="1" thickBot="1" x14ac:dyDescent="0.3">
      <c r="A24" s="48">
        <v>41</v>
      </c>
      <c r="B24" s="49"/>
      <c r="C24" s="144"/>
      <c r="D24" s="82"/>
      <c r="E24" s="49"/>
      <c r="F24" s="50"/>
      <c r="G24" s="51"/>
      <c r="H24" s="52"/>
      <c r="I24" s="51"/>
      <c r="J24" s="52"/>
      <c r="K24" s="53"/>
      <c r="L24" s="88"/>
      <c r="M24" s="89"/>
      <c r="N24" s="88"/>
      <c r="O24" s="89"/>
      <c r="P24" s="88"/>
      <c r="Q24" s="90"/>
      <c r="R24" s="88"/>
      <c r="S24" s="89"/>
      <c r="T24" s="88"/>
      <c r="U24" s="89"/>
      <c r="V24" s="88"/>
      <c r="W24" s="90"/>
      <c r="X24" s="88"/>
      <c r="Y24" s="89"/>
      <c r="Z24" s="88"/>
      <c r="AA24" s="89"/>
      <c r="AB24" s="88"/>
      <c r="AC24" s="90"/>
      <c r="AD24" s="48"/>
      <c r="AE24" s="160" t="e">
        <f>((IF(AND(R24&gt;5,S24&lt;7),1,0)+IF(AND(T24&gt;5,U24&lt;7),1,0)+IF(AND(V24&gt;5,W24&lt;7),1,0)+IF(AND(L24&gt;5,M24&lt;7),1,0)+IF(AND(N24&gt;5,O24&lt;7),1,0)+IF(AND(P24&gt;5,Q24&lt;7),1,0)+IF(AND(X24&gt;5,Y24&lt;7),1,0)+IF(AND(Z24&gt;5,AA24&lt;7),1,0)+IF(AND(AB24&gt;5,AC24&lt;7),1,0))/(COUNTIF(R24,"&gt;=0")+COUNTIF(T24,"&gt;=0")+COUNTIF(V24,"&gt;=0")+COUNTIF(X24,"&gt;=0")+COUNTIF(Z24,"&gt;=0")+COUNTIF(AB24,"&gt;=0")++COUNTIF(L24,"&gt;=0")+COUNTIF(N24,"&gt;=0")+COUNTIF(P24,"&gt;=0")))*100</f>
        <v>#DIV/0!</v>
      </c>
      <c r="AF24" s="109" t="e">
        <f>((L24+N24+P24+R24+T24+V24+X24+Z24+AB24)/(L24+M24+N24+O24+P24+Q24+R24+S24+T24+U24+V24+W24+X24+Y24+Z24+AA24+AB24+AC24))*100</f>
        <v>#DIV/0!</v>
      </c>
      <c r="AG24" s="112"/>
    </row>
    <row r="25" spans="1:34" s="55" customFormat="1" ht="20.100000000000001" customHeight="1" thickBot="1" x14ac:dyDescent="0.3">
      <c r="A25" s="56">
        <v>42</v>
      </c>
      <c r="B25" s="57"/>
      <c r="C25" s="115"/>
      <c r="D25" s="83"/>
      <c r="E25" s="57"/>
      <c r="F25" s="91"/>
      <c r="G25" s="92"/>
      <c r="H25" s="93"/>
      <c r="I25" s="92"/>
      <c r="J25" s="93"/>
      <c r="K25" s="94"/>
      <c r="L25" s="71"/>
      <c r="M25" s="70"/>
      <c r="N25" s="71"/>
      <c r="O25" s="70"/>
      <c r="P25" s="71"/>
      <c r="Q25" s="72"/>
      <c r="R25" s="88"/>
      <c r="S25" s="89"/>
      <c r="T25" s="88"/>
      <c r="U25" s="89"/>
      <c r="V25" s="95"/>
      <c r="W25" s="96"/>
      <c r="X25" s="88"/>
      <c r="Y25" s="89"/>
      <c r="Z25" s="88"/>
      <c r="AA25" s="89"/>
      <c r="AB25" s="93"/>
      <c r="AC25" s="94"/>
      <c r="AD25" s="80"/>
      <c r="AE25" s="81" t="e">
        <f>((IF(AND(F25&gt;5,G25&lt;7),1,0)+IF(AND(H25&gt;5,I25&lt;7),1,0)+IF(AND(J25&gt;5,K25&lt;7),1,0)+IF(AND(R25&gt;5,S25&lt;7),1,0)+IF(AND(T25&gt;5,U25&lt;7),1,0)+IF(AND(V25&gt;5,W25&lt;7),1,0)+IF(AND(X25&gt;5,Y25&lt;7),1,0)+IF(AND(Z25&gt;5,AA25&lt;7),1,0)+IF(AND(AB25&gt;5,AC25&lt;7),1,0))/(COUNTIF(F25,"&gt;=0")+COUNTIF(H25,"&gt;=0")+COUNTIF(J25,"&gt;=0")+COUNTIF(X25,"&gt;=0")+COUNTIF(Z25,"&gt;=0")+COUNTIF(AB25,"&gt;=0")+COUNTIF(R25,"&gt;=0")+COUNTIF(T25,"&gt;=0")+COUNTIF(V25,"&gt;=0")))*100</f>
        <v>#DIV/0!</v>
      </c>
      <c r="AF25" s="108" t="e">
        <f>((F25+J25+H25+R25+T25+V25+X25+Z25+AB25)/(F25+G25+H25+I25+J25+K25+R25+S25+T25+U25+V25+W25+X25+Y25+Z25+AA25+AB25+AC25))*100</f>
        <v>#DIV/0!</v>
      </c>
      <c r="AG25" s="112"/>
      <c r="AH25" s="107"/>
    </row>
    <row r="26" spans="1:34" s="55" customFormat="1" ht="20.100000000000001" customHeight="1" x14ac:dyDescent="0.25">
      <c r="A26" s="56">
        <v>43</v>
      </c>
      <c r="B26" s="68"/>
      <c r="C26" s="115"/>
      <c r="D26" s="83"/>
      <c r="E26" s="57"/>
      <c r="F26" s="91"/>
      <c r="G26" s="92"/>
      <c r="H26" s="93"/>
      <c r="I26" s="92"/>
      <c r="J26" s="93"/>
      <c r="K26" s="94"/>
      <c r="L26" s="91"/>
      <c r="M26" s="92"/>
      <c r="N26" s="93"/>
      <c r="O26" s="92"/>
      <c r="P26" s="95"/>
      <c r="Q26" s="96"/>
      <c r="R26" s="78"/>
      <c r="S26" s="77"/>
      <c r="T26" s="78"/>
      <c r="U26" s="77"/>
      <c r="V26" s="78"/>
      <c r="W26" s="79"/>
      <c r="X26" s="88"/>
      <c r="Y26" s="89"/>
      <c r="Z26" s="88"/>
      <c r="AA26" s="89"/>
      <c r="AB26" s="93"/>
      <c r="AC26" s="94"/>
      <c r="AD26" s="56"/>
      <c r="AE26" s="81" t="e">
        <f>((IF(AND(F26&gt;5,G26&lt;7),1,0)+IF(AND(H26&gt;5,I26&lt;7),1,0)+IF(AND(J26&gt;5,K26&lt;7),1,0)+IF(AND(L26&gt;5,M26&lt;7),1,0)+IF(AND(N26&gt;5,O26&lt;7),1,0)+IF(AND(P26&gt;5,Q26&lt;7),1,0)+IF(AND(X26&gt;5,Y26&lt;7),1,0)+IF(AND(Z26&gt;5,AA26&lt;7),1,0)+IF(AND(AB26&gt;5,AC26&lt;7),1,0))/(COUNTIF(F26,"&gt;=0")+COUNTIF(H26,"&gt;=0")+COUNTIF(J26,"&gt;=0")+COUNTIF(X26,"&gt;=0")+COUNTIF(Z26,"&gt;=0")+COUNTIF(AB26,"&gt;=0")+COUNTIF(L26,"&gt;=0")+COUNTIF(N26,"&gt;=0")+COUNTIF(P26,"&gt;=0")))*100</f>
        <v>#DIV/0!</v>
      </c>
      <c r="AF26" s="108" t="e">
        <f>((F26+J26+H26+L26+N26+P26+X26+Z26+AB26)/(F26+G26+H26+I26+J26+K26+L26+M26+N26+O26+P26+Q26+X26+Y26+Z26+AA26+AB26+AC26))*100</f>
        <v>#DIV/0!</v>
      </c>
      <c r="AG26" s="112"/>
    </row>
    <row r="27" spans="1:34" s="55" customFormat="1" ht="20.100000000000001" customHeight="1" thickBot="1" x14ac:dyDescent="0.3">
      <c r="A27" s="59">
        <v>44</v>
      </c>
      <c r="B27" s="76"/>
      <c r="C27" s="114"/>
      <c r="D27" s="84"/>
      <c r="E27" s="106"/>
      <c r="F27" s="154"/>
      <c r="G27" s="155"/>
      <c r="H27" s="97"/>
      <c r="I27" s="155"/>
      <c r="J27" s="97"/>
      <c r="K27" s="98"/>
      <c r="L27" s="154"/>
      <c r="M27" s="155"/>
      <c r="N27" s="97"/>
      <c r="O27" s="155"/>
      <c r="P27" s="97"/>
      <c r="Q27" s="98"/>
      <c r="R27" s="154"/>
      <c r="S27" s="155"/>
      <c r="T27" s="97"/>
      <c r="U27" s="155"/>
      <c r="V27" s="97"/>
      <c r="W27" s="98"/>
      <c r="X27" s="74"/>
      <c r="Y27" s="73"/>
      <c r="Z27" s="74"/>
      <c r="AA27" s="73"/>
      <c r="AB27" s="60"/>
      <c r="AC27" s="61"/>
      <c r="AD27" s="159"/>
      <c r="AE27" s="161" t="e">
        <f>((IF(AND(F27&gt;5,G27&lt;7),1,0)+IF(AND(H27&gt;5,I27&lt;7),1,0)+IF(AND(J27&gt;5,K27&lt;7),1,0)+IF(AND(L27&gt;5,M27&lt;7),1,0)+IF(AND(N27&gt;5,O27&lt;7),1,0)+IF(AND(P27&gt;5,Q27&lt;7),1,0)+IF(AND(R27&gt;5,S27&lt;7),1,0)+IF(AND(T27&gt;5,U27&lt;7),1,0)+IF(AND(V27&gt;5,W27&lt;7),1,0))/(COUNTIF(F27,"&gt;=0")+COUNTIF(H27,"&gt;=0")+COUNTIF(J27,"&gt;=0")+COUNTIF(R27,"&gt;=0")+COUNTIF(T27,"&gt;=0")+COUNTIF(V27,"&gt;=0")++COUNTIF(L27,"&gt;=0")+COUNTIF(N27,"&gt;=0")+COUNTIF(P27,"&gt;=0")))*100</f>
        <v>#DIV/0!</v>
      </c>
      <c r="AF27" s="110" t="e">
        <f>((F27+J27+H27+L27+N27+P27+R27+T27+V27)/(F27+G27+H27+I27+J27+K27+L27+M27+N27+O27+P27+Q27+R27+S27+T27+U27+V27+W27))*100</f>
        <v>#DIV/0!</v>
      </c>
      <c r="AG27" s="113"/>
    </row>
    <row r="28" spans="1:34" ht="15" customHeight="1" x14ac:dyDescent="0.25">
      <c r="A28" s="63"/>
      <c r="B28" s="63"/>
      <c r="C28" s="145"/>
      <c r="D28" s="64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5"/>
      <c r="AF28" s="65"/>
      <c r="AG28" s="63"/>
    </row>
    <row r="29" spans="1:34" ht="15" customHeight="1" thickBot="1" x14ac:dyDescent="0.3">
      <c r="C29" s="146"/>
    </row>
    <row r="30" spans="1:34" s="47" customFormat="1" ht="20.100000000000001" customHeight="1" thickBot="1" x14ac:dyDescent="0.25">
      <c r="A30" s="43" t="s">
        <v>21</v>
      </c>
      <c r="B30" s="43" t="s">
        <v>13</v>
      </c>
      <c r="C30" s="147" t="s">
        <v>22</v>
      </c>
      <c r="D30" s="44"/>
      <c r="E30" s="43" t="s">
        <v>12</v>
      </c>
      <c r="F30" s="45"/>
      <c r="G30" s="45"/>
      <c r="H30" s="45"/>
      <c r="I30" s="45">
        <v>1</v>
      </c>
      <c r="J30" s="45"/>
      <c r="K30" s="46"/>
      <c r="L30" s="45"/>
      <c r="M30" s="45"/>
      <c r="N30" s="45"/>
      <c r="O30" s="45">
        <v>2</v>
      </c>
      <c r="P30" s="45"/>
      <c r="Q30" s="46"/>
      <c r="R30" s="45"/>
      <c r="S30" s="45"/>
      <c r="T30" s="45"/>
      <c r="U30" s="45">
        <v>3</v>
      </c>
      <c r="V30" s="45"/>
      <c r="W30" s="46"/>
      <c r="X30" s="45"/>
      <c r="Y30" s="45"/>
      <c r="Z30" s="45"/>
      <c r="AA30" s="45">
        <v>4</v>
      </c>
      <c r="AB30" s="45"/>
      <c r="AC30" s="46"/>
      <c r="AD30" s="46" t="s">
        <v>23</v>
      </c>
      <c r="AE30" s="46" t="s">
        <v>24</v>
      </c>
      <c r="AF30" s="46" t="s">
        <v>25</v>
      </c>
      <c r="AG30" s="46" t="s">
        <v>26</v>
      </c>
    </row>
    <row r="31" spans="1:34" s="55" customFormat="1" ht="20.100000000000001" customHeight="1" thickBot="1" x14ac:dyDescent="0.3">
      <c r="A31" s="48">
        <v>45</v>
      </c>
      <c r="B31" s="49"/>
      <c r="C31" s="144"/>
      <c r="D31" s="82"/>
      <c r="E31" s="49"/>
      <c r="F31" s="138"/>
      <c r="G31" s="139"/>
      <c r="H31" s="140"/>
      <c r="I31" s="139"/>
      <c r="J31" s="140"/>
      <c r="K31" s="141"/>
      <c r="L31" s="116"/>
      <c r="M31" s="117"/>
      <c r="N31" s="116"/>
      <c r="O31" s="117"/>
      <c r="P31" s="116"/>
      <c r="Q31" s="118"/>
      <c r="R31" s="116"/>
      <c r="S31" s="117"/>
      <c r="T31" s="116"/>
      <c r="U31" s="117"/>
      <c r="V31" s="116"/>
      <c r="W31" s="118"/>
      <c r="X31" s="116"/>
      <c r="Y31" s="117"/>
      <c r="Z31" s="116"/>
      <c r="AA31" s="117"/>
      <c r="AB31" s="116"/>
      <c r="AC31" s="118"/>
      <c r="AD31" s="48"/>
      <c r="AE31" s="160" t="e">
        <f>((IF(AND(R31&gt;5,S31&lt;7),1,0)+IF(AND(T31&gt;5,U31&lt;7),1,0)+IF(AND(V31&gt;5,W31&lt;7),1,0)+IF(AND(L31&gt;5,M31&lt;7),1,0)+IF(AND(N31&gt;5,O31&lt;7),1,0)+IF(AND(P31&gt;5,Q31&lt;7),1,0)+IF(AND(X31&gt;5,Y31&lt;7),1,0)+IF(AND(Z31&gt;5,AA31&lt;7),1,0)+IF(AND(AB31&gt;5,AC31&lt;7),1,0))/(COUNTIF(R31,"&gt;=0")+COUNTIF(T31,"&gt;=0")+COUNTIF(V31,"&gt;=0")+COUNTIF(X31,"&gt;=0")+COUNTIF(Z31,"&gt;=0")+COUNTIF(AB31,"&gt;=0")++COUNTIF(L31,"&gt;=0")+COUNTIF(N31,"&gt;=0")+COUNTIF(P31,"&gt;=0")))*100</f>
        <v>#DIV/0!</v>
      </c>
      <c r="AF31" s="54" t="e">
        <f>((L31+N31+P31+R31+T31+V31+X31+Z31+AB31)/(L31+M31+N31+O31+P31+Q31+R31+S31+T31+U31+V31+W31+X31+Y31+Z31+AA31+AB31+AC31))*100</f>
        <v>#DIV/0!</v>
      </c>
      <c r="AG31" s="188"/>
    </row>
    <row r="32" spans="1:34" s="55" customFormat="1" ht="20.100000000000001" customHeight="1" thickBot="1" x14ac:dyDescent="0.3">
      <c r="A32" s="56">
        <v>46</v>
      </c>
      <c r="B32" s="57"/>
      <c r="C32" s="115"/>
      <c r="D32" s="83"/>
      <c r="E32" s="143"/>
      <c r="F32" s="126"/>
      <c r="G32" s="127"/>
      <c r="H32" s="128"/>
      <c r="I32" s="127"/>
      <c r="J32" s="128"/>
      <c r="K32" s="142"/>
      <c r="L32" s="119"/>
      <c r="M32" s="120"/>
      <c r="N32" s="119"/>
      <c r="O32" s="120"/>
      <c r="P32" s="119"/>
      <c r="Q32" s="121"/>
      <c r="R32" s="116"/>
      <c r="S32" s="117"/>
      <c r="T32" s="116"/>
      <c r="U32" s="117"/>
      <c r="V32" s="122"/>
      <c r="W32" s="123"/>
      <c r="X32" s="116"/>
      <c r="Y32" s="117"/>
      <c r="Z32" s="116"/>
      <c r="AA32" s="117"/>
      <c r="AB32" s="116"/>
      <c r="AC32" s="118"/>
      <c r="AD32" s="80"/>
      <c r="AE32" s="81" t="e">
        <f>((IF(AND(F32&gt;5,G32&lt;7),1,0)+IF(AND(H32&gt;5,I32&lt;7),1,0)+IF(AND(J32&gt;5,K32&lt;7),1,0)+IF(AND(R32&gt;5,S32&lt;7),1,0)+IF(AND(T32&gt;5,U32&lt;7),1,0)+IF(AND(V32&gt;5,W32&lt;7),1,0)+IF(AND(X32&gt;5,Y32&lt;7),1,0)+IF(AND(Z32&gt;5,AA32&lt;7),1,0)+IF(AND(AB32&gt;5,AC32&lt;7),1,0))/(COUNTIF(F32,"&gt;=0")+COUNTIF(H32,"&gt;=0")+COUNTIF(J32,"&gt;=0")+COUNTIF(X32,"&gt;=0")+COUNTIF(Z32,"&gt;=0")+COUNTIF(AB32,"&gt;=0")+COUNTIF(R32,"&gt;=0")+COUNTIF(T32,"&gt;=0")+COUNTIF(V32,"&gt;=0")))*100</f>
        <v>#DIV/0!</v>
      </c>
      <c r="AF32" s="58" t="e">
        <f>((F32+J32+H32+R32+T32+V32+X32+Z32+AB32)/(F32+G32+H32+I32+J32+K32+R32+S32+T32+U32+V32+W32+X32+Y32+Z32+AA32+AB32+AC32))*100</f>
        <v>#DIV/0!</v>
      </c>
      <c r="AG32" s="112"/>
    </row>
    <row r="33" spans="1:34" s="55" customFormat="1" ht="20.100000000000001" customHeight="1" x14ac:dyDescent="0.25">
      <c r="A33" s="56">
        <v>47</v>
      </c>
      <c r="B33" s="68"/>
      <c r="C33" s="115"/>
      <c r="D33" s="83"/>
      <c r="E33" s="143"/>
      <c r="F33" s="126"/>
      <c r="G33" s="127"/>
      <c r="H33" s="128"/>
      <c r="I33" s="127"/>
      <c r="J33" s="128"/>
      <c r="K33" s="94"/>
      <c r="L33" s="126"/>
      <c r="M33" s="127"/>
      <c r="N33" s="128"/>
      <c r="O33" s="127"/>
      <c r="P33" s="122"/>
      <c r="Q33" s="123"/>
      <c r="R33" s="129"/>
      <c r="S33" s="130"/>
      <c r="T33" s="129"/>
      <c r="U33" s="130"/>
      <c r="V33" s="129"/>
      <c r="W33" s="131"/>
      <c r="X33" s="177"/>
      <c r="Y33" s="178"/>
      <c r="Z33" s="177"/>
      <c r="AA33" s="178"/>
      <c r="AB33" s="128"/>
      <c r="AC33" s="132"/>
      <c r="AD33" s="56"/>
      <c r="AE33" s="81" t="e">
        <f>((IF(AND(F33&gt;5,G33&lt;7),1,0)+IF(AND(H33&gt;5,I33&lt;7),1,0)+IF(AND(J33&gt;5,K33&lt;7),1,0)+IF(AND(L33&gt;5,M33&lt;7),1,0)+IF(AND(N33&gt;5,O33&lt;7),1,0)+IF(AND(P33&gt;5,Q33&lt;7),1,0)+IF(AND(X33&gt;5,Y33&lt;7),1,0)+IF(AND(Z33&gt;5,AA33&lt;7),1,0)+IF(AND(AB33&gt;5,AC33&lt;7),1,0))/(COUNTIF(F33,"&gt;=0")+COUNTIF(H33,"&gt;=0")+COUNTIF(J33,"&gt;=0")+COUNTIF(X33,"&gt;=0")+COUNTIF(Z33,"&gt;=0")+COUNTIF(AB33,"&gt;=0")+COUNTIF(L33,"&gt;=0")+COUNTIF(N33,"&gt;=0")+COUNTIF(P33,"&gt;=0")))*100</f>
        <v>#DIV/0!</v>
      </c>
      <c r="AF33" s="58" t="e">
        <f>((F33+J33+H33+L33+N33+P33+X33+Z33+AB33)/(F33+G33+H33+I33+J33+K33+L33+M33+N33+O33+P33+Q33+X33+Y33+Z33+AA33+AB33+AC33))*100</f>
        <v>#DIV/0!</v>
      </c>
      <c r="AG33" s="112"/>
      <c r="AH33" s="148"/>
    </row>
    <row r="34" spans="1:34" s="55" customFormat="1" ht="20.100000000000001" customHeight="1" thickBot="1" x14ac:dyDescent="0.3">
      <c r="A34" s="59">
        <v>48</v>
      </c>
      <c r="B34" s="69"/>
      <c r="C34" s="114"/>
      <c r="D34" s="84"/>
      <c r="E34" s="106"/>
      <c r="F34" s="154"/>
      <c r="G34" s="155"/>
      <c r="H34" s="97"/>
      <c r="I34" s="155"/>
      <c r="J34" s="97"/>
      <c r="K34" s="98"/>
      <c r="L34" s="162"/>
      <c r="M34" s="163"/>
      <c r="N34" s="133"/>
      <c r="O34" s="163"/>
      <c r="P34" s="133"/>
      <c r="Q34" s="98"/>
      <c r="R34" s="174"/>
      <c r="S34" s="175"/>
      <c r="T34" s="176"/>
      <c r="U34" s="175"/>
      <c r="V34" s="133"/>
      <c r="W34" s="134"/>
      <c r="X34" s="135"/>
      <c r="Y34" s="136"/>
      <c r="Z34" s="135"/>
      <c r="AA34" s="136"/>
      <c r="AB34" s="135"/>
      <c r="AC34" s="137"/>
      <c r="AD34" s="159"/>
      <c r="AE34" s="161" t="e">
        <f>((IF(AND(F34&gt;5,G34&lt;7),1,0)+IF(AND(H34&gt;5,I34&lt;7),1,0)+IF(AND(J34&gt;5,K34&lt;7),1,0)+IF(AND(L34&gt;5,M34&lt;7),1,0)+IF(AND(N34&gt;5,O34&lt;7),1,0)+IF(AND(P34&gt;5,Q34&lt;7),1,0)+IF(AND(R34&gt;5,S34&lt;7),1,0)+IF(AND(T34&gt;5,U34&lt;7),1,0)+IF(AND(V34&gt;5,W34&lt;7),1,0))/(COUNTIF(F34,"&gt;=0")+COUNTIF(H34,"&gt;=0")+COUNTIF(J34,"&gt;=0")+COUNTIF(R34,"&gt;=0")+COUNTIF(T34,"&gt;=0")+COUNTIF(V34,"&gt;=0")++COUNTIF(L34,"&gt;=0")+COUNTIF(N34,"&gt;=0")+COUNTIF(P34,"&gt;=0")))*100</f>
        <v>#DIV/0!</v>
      </c>
      <c r="AF34" s="62" t="e">
        <f>((F34+J34+H34+L34+N34+P34+R34+T34+V34)/(F34+G34+H34+I34+J34+K34+L34+M34+N34+O34+P34+Q34+R34+S34+T34+U34+V34+W34))*100</f>
        <v>#DIV/0!</v>
      </c>
      <c r="AG34" s="113"/>
      <c r="AH34" s="148"/>
    </row>
    <row r="35" spans="1:34" x14ac:dyDescent="0.25">
      <c r="A35" s="66"/>
      <c r="C35" s="67"/>
      <c r="D35" s="67"/>
    </row>
  </sheetData>
  <sheetProtection password="B1C2" sheet="1"/>
  <mergeCells count="1">
    <mergeCell ref="H7:Q7"/>
  </mergeCells>
  <dataValidations count="1">
    <dataValidation type="list" allowBlank="1" sqref="AH25">
      <formula1>$A$76:$A$579</formula1>
    </dataValidation>
  </dataValidations>
  <pageMargins left="0.78740157480314965" right="0.39370078740157483" top="0.39370078740157483" bottom="0.39370078740157483" header="0.51181102362204722" footer="0.51181102362204722"/>
  <pageSetup scale="80" orientation="landscape" horizontalDpi="24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1:T70"/>
  <sheetViews>
    <sheetView tabSelected="1" topLeftCell="A17" workbookViewId="0">
      <selection activeCell="S38" sqref="S38"/>
    </sheetView>
  </sheetViews>
  <sheetFormatPr baseColWidth="10" defaultColWidth="9.140625" defaultRowHeight="12.75" x14ac:dyDescent="0.2"/>
  <cols>
    <col min="1" max="1" width="7.7109375" style="315" customWidth="1"/>
    <col min="2" max="2" width="3.28515625" style="316" customWidth="1"/>
    <col min="3" max="3" width="4.7109375" style="316" customWidth="1"/>
    <col min="4" max="4" width="4.28515625" style="316" customWidth="1"/>
    <col min="5" max="5" width="12.7109375" style="316" customWidth="1"/>
    <col min="6" max="6" width="2.7109375" style="316" customWidth="1"/>
    <col min="7" max="7" width="7.7109375" style="316" customWidth="1"/>
    <col min="8" max="8" width="5.85546875" style="316" customWidth="1"/>
    <col min="9" max="9" width="1.7109375" style="321" customWidth="1"/>
    <col min="10" max="10" width="10.7109375" style="216" customWidth="1"/>
    <col min="11" max="11" width="1.7109375" style="321" customWidth="1"/>
    <col min="12" max="12" width="10.7109375" style="316" customWidth="1"/>
    <col min="13" max="13" width="1.7109375" style="322" customWidth="1"/>
    <col min="14" max="14" width="10.7109375" style="316" customWidth="1"/>
    <col min="15" max="15" width="1.7109375" style="321" customWidth="1"/>
    <col min="16" max="16" width="10.7109375" style="316" customWidth="1"/>
    <col min="17" max="17" width="1.7109375" style="322" customWidth="1"/>
    <col min="18" max="18" width="0" style="316" hidden="1" customWidth="1"/>
    <col min="19" max="19" width="10.7109375" style="316" customWidth="1"/>
    <col min="20" max="20" width="1.7109375" style="316" customWidth="1"/>
    <col min="21" max="16384" width="9.140625" style="316"/>
  </cols>
  <sheetData>
    <row r="1" spans="1:20" s="205" customFormat="1" ht="21.75" customHeight="1" x14ac:dyDescent="0.2">
      <c r="A1" s="200"/>
      <c r="B1" s="201"/>
      <c r="C1" s="202"/>
      <c r="D1" s="202"/>
      <c r="E1" s="202"/>
      <c r="F1" s="202"/>
      <c r="G1" s="202"/>
      <c r="H1" s="203" t="s">
        <v>19</v>
      </c>
      <c r="I1" s="204"/>
      <c r="K1" s="204"/>
      <c r="L1" s="203"/>
      <c r="M1" s="204"/>
      <c r="N1" s="202"/>
      <c r="O1" s="204"/>
      <c r="P1" s="206"/>
      <c r="Q1" s="207"/>
    </row>
    <row r="2" spans="1:20" s="216" customFormat="1" x14ac:dyDescent="0.2">
      <c r="A2" s="208" t="s">
        <v>7</v>
      </c>
      <c r="B2" s="209" t="s">
        <v>39</v>
      </c>
      <c r="C2" s="209"/>
      <c r="D2" s="209"/>
      <c r="E2" s="209"/>
      <c r="F2" s="210" t="s">
        <v>8</v>
      </c>
      <c r="G2" s="211"/>
      <c r="H2" s="212" t="s">
        <v>34</v>
      </c>
      <c r="I2" s="213"/>
      <c r="J2" s="203"/>
      <c r="K2" s="214"/>
      <c r="L2" s="215" t="s">
        <v>10</v>
      </c>
      <c r="N2" s="217" t="s">
        <v>37</v>
      </c>
      <c r="O2" s="212"/>
      <c r="Q2" s="214"/>
    </row>
    <row r="3" spans="1:20" s="223" customFormat="1" ht="12.75" customHeight="1" x14ac:dyDescent="0.2">
      <c r="A3" s="215" t="s">
        <v>18</v>
      </c>
      <c r="B3" s="215" t="s">
        <v>41</v>
      </c>
      <c r="C3" s="215"/>
      <c r="D3" s="215"/>
      <c r="E3" s="218"/>
      <c r="F3" s="215" t="s">
        <v>11</v>
      </c>
      <c r="G3" s="218"/>
      <c r="H3" s="215" t="s">
        <v>35</v>
      </c>
      <c r="I3" s="219"/>
      <c r="J3" s="220"/>
      <c r="K3" s="221"/>
      <c r="L3" s="215" t="s">
        <v>9</v>
      </c>
      <c r="M3" s="222"/>
      <c r="N3" s="222">
        <v>43729</v>
      </c>
      <c r="O3" s="222"/>
      <c r="Q3" s="224"/>
    </row>
    <row r="4" spans="1:20" s="234" customFormat="1" ht="3.75" customHeight="1" x14ac:dyDescent="0.2">
      <c r="A4" s="225"/>
      <c r="B4" s="226"/>
      <c r="C4" s="227"/>
      <c r="D4" s="226"/>
      <c r="E4" s="228"/>
      <c r="F4" s="228"/>
      <c r="G4" s="229"/>
      <c r="H4" s="228"/>
      <c r="I4" s="230"/>
      <c r="J4" s="231"/>
      <c r="K4" s="232"/>
      <c r="L4" s="231"/>
      <c r="M4" s="232"/>
      <c r="N4" s="231"/>
      <c r="O4" s="232"/>
      <c r="P4" s="231"/>
      <c r="Q4" s="233"/>
    </row>
    <row r="5" spans="1:20" s="246" customFormat="1" ht="15" customHeight="1" x14ac:dyDescent="0.2">
      <c r="A5" s="235">
        <v>1</v>
      </c>
      <c r="B5" s="236" t="str">
        <f>UPPER(IF($D5="","",VLOOKUP($D5,#REF!,6)))</f>
        <v/>
      </c>
      <c r="C5" s="237" t="str">
        <f>UPPER(IF($D5="","",VLOOKUP($D5,#REF!,7)))</f>
        <v/>
      </c>
      <c r="D5" s="238"/>
      <c r="E5" s="239"/>
      <c r="F5" s="239"/>
      <c r="G5" s="239"/>
      <c r="H5" s="239"/>
      <c r="I5" s="240"/>
      <c r="J5" s="241"/>
      <c r="K5" s="242"/>
      <c r="L5" s="243"/>
      <c r="M5" s="242"/>
      <c r="N5" s="243"/>
      <c r="O5" s="242"/>
      <c r="P5" s="243"/>
      <c r="Q5" s="244"/>
      <c r="R5" s="245"/>
      <c r="S5" s="245"/>
      <c r="T5" s="245"/>
    </row>
    <row r="6" spans="1:20" s="246" customFormat="1" ht="15" customHeight="1" x14ac:dyDescent="0.2">
      <c r="A6" s="247">
        <v>2</v>
      </c>
      <c r="B6" s="236" t="str">
        <f>UPPER(IF($D6="","",VLOOKUP($D6,#REF!,6)))</f>
        <v/>
      </c>
      <c r="C6" s="237" t="str">
        <f>UPPER(IF($D6="","",VLOOKUP($D6,#REF!,7)))</f>
        <v/>
      </c>
      <c r="D6" s="248"/>
      <c r="E6" s="249"/>
      <c r="F6" s="249"/>
      <c r="G6" s="249"/>
      <c r="H6" s="249"/>
      <c r="I6" s="250"/>
      <c r="J6" s="273" t="s">
        <v>137</v>
      </c>
      <c r="K6" s="252"/>
      <c r="L6" s="243" t="s">
        <v>104</v>
      </c>
      <c r="M6" s="242"/>
      <c r="N6" s="243"/>
      <c r="O6" s="242"/>
      <c r="P6" s="243"/>
      <c r="Q6" s="244"/>
      <c r="R6" s="245"/>
      <c r="S6" s="245"/>
      <c r="T6" s="245"/>
    </row>
    <row r="7" spans="1:20" s="246" customFormat="1" ht="15" customHeight="1" x14ac:dyDescent="0.2">
      <c r="A7" s="247">
        <v>3</v>
      </c>
      <c r="B7" s="236" t="str">
        <f>UPPER(IF($D7="","",VLOOKUP($D7,#REF!,6)))</f>
        <v/>
      </c>
      <c r="C7" s="237" t="str">
        <f>UPPER(IF($D7="","",VLOOKUP($D7,#REF!,7)))</f>
        <v/>
      </c>
      <c r="D7" s="248"/>
      <c r="E7" s="249"/>
      <c r="F7" s="249"/>
      <c r="G7" s="249"/>
      <c r="H7" s="249"/>
      <c r="I7" s="253"/>
      <c r="J7" s="254"/>
      <c r="K7" s="255"/>
      <c r="L7" s="256"/>
      <c r="M7" s="257"/>
      <c r="N7" s="243"/>
      <c r="O7" s="242"/>
      <c r="P7" s="243"/>
      <c r="Q7" s="244"/>
      <c r="R7" s="245"/>
      <c r="S7" s="245"/>
      <c r="T7" s="245"/>
    </row>
    <row r="8" spans="1:20" s="246" customFormat="1" ht="15" customHeight="1" x14ac:dyDescent="0.2">
      <c r="A8" s="247">
        <v>4</v>
      </c>
      <c r="B8" s="236" t="str">
        <f>UPPER(IF($D8="","",VLOOKUP($D8,#REF!,6)))</f>
        <v/>
      </c>
      <c r="C8" s="237" t="str">
        <f>UPPER(IF($D8="","",VLOOKUP($D8,#REF!,7)))</f>
        <v/>
      </c>
      <c r="D8" s="248"/>
      <c r="E8" s="249"/>
      <c r="F8" s="249"/>
      <c r="G8" s="249"/>
      <c r="H8" s="249"/>
      <c r="I8" s="250"/>
      <c r="J8" s="258"/>
      <c r="K8" s="165"/>
      <c r="L8" s="325"/>
      <c r="M8" s="259"/>
      <c r="N8" s="243" t="s">
        <v>150</v>
      </c>
      <c r="O8" s="242"/>
      <c r="P8" s="243"/>
      <c r="Q8" s="244"/>
      <c r="R8" s="245"/>
      <c r="S8" s="245"/>
      <c r="T8" s="245"/>
    </row>
    <row r="9" spans="1:20" s="246" customFormat="1" ht="15" customHeight="1" x14ac:dyDescent="0.2">
      <c r="A9" s="247">
        <v>5</v>
      </c>
      <c r="B9" s="236" t="str">
        <f>UPPER(IF($D9="","",VLOOKUP($D9,#REF!,6)))</f>
        <v/>
      </c>
      <c r="C9" s="237" t="str">
        <f>UPPER(IF($D9="","",VLOOKUP($D9,#REF!,7)))</f>
        <v/>
      </c>
      <c r="D9" s="248"/>
      <c r="E9" s="249"/>
      <c r="F9" s="249"/>
      <c r="G9" s="249"/>
      <c r="H9" s="249" t="s">
        <v>105</v>
      </c>
      <c r="I9" s="250"/>
      <c r="J9" s="258" t="s">
        <v>128</v>
      </c>
      <c r="K9" s="261"/>
      <c r="L9" s="260"/>
      <c r="M9" s="262"/>
      <c r="N9" s="256" t="s">
        <v>151</v>
      </c>
      <c r="O9" s="257"/>
      <c r="P9" s="241"/>
      <c r="Q9" s="263"/>
      <c r="R9" s="264"/>
      <c r="S9" s="264"/>
      <c r="T9" s="245"/>
    </row>
    <row r="10" spans="1:20" s="246" customFormat="1" ht="15" customHeight="1" x14ac:dyDescent="0.2">
      <c r="A10" s="247">
        <v>6</v>
      </c>
      <c r="B10" s="236" t="str">
        <f>UPPER(IF($D10="","",VLOOKUP($D10,#REF!,6)))</f>
        <v/>
      </c>
      <c r="C10" s="237" t="str">
        <f>UPPER(IF($D10="","",VLOOKUP($D10,#REF!,7)))</f>
        <v/>
      </c>
      <c r="D10" s="248"/>
      <c r="E10" s="249"/>
      <c r="F10" s="249"/>
      <c r="G10" s="249"/>
      <c r="H10" s="249"/>
      <c r="I10" s="250"/>
      <c r="J10" s="324"/>
      <c r="K10" s="252"/>
      <c r="L10" s="254" t="s">
        <v>148</v>
      </c>
      <c r="M10" s="266"/>
      <c r="N10" s="241"/>
      <c r="O10" s="267"/>
      <c r="P10" s="241"/>
      <c r="Q10" s="263"/>
      <c r="R10" s="264"/>
      <c r="S10" s="264"/>
      <c r="T10" s="245"/>
    </row>
    <row r="11" spans="1:20" s="246" customFormat="1" ht="15" customHeight="1" x14ac:dyDescent="0.2">
      <c r="A11" s="247">
        <v>7</v>
      </c>
      <c r="B11" s="236" t="str">
        <f>UPPER(IF($D11="","",VLOOKUP($D11,#REF!,6)))</f>
        <v/>
      </c>
      <c r="C11" s="237" t="str">
        <f>UPPER(IF($D11="","",VLOOKUP($D11,#REF!,7)))</f>
        <v/>
      </c>
      <c r="D11" s="248"/>
      <c r="E11" s="249"/>
      <c r="F11" s="249"/>
      <c r="G11" s="249"/>
      <c r="H11" s="249" t="s">
        <v>106</v>
      </c>
      <c r="I11" s="253"/>
      <c r="J11" s="260" t="s">
        <v>129</v>
      </c>
      <c r="K11" s="268"/>
      <c r="L11" s="330" t="s">
        <v>149</v>
      </c>
      <c r="M11" s="331"/>
      <c r="N11" s="241"/>
      <c r="O11" s="267"/>
      <c r="P11" s="241"/>
      <c r="Q11" s="263"/>
      <c r="R11" s="264"/>
      <c r="S11" s="264"/>
      <c r="T11" s="245"/>
    </row>
    <row r="12" spans="1:20" s="246" customFormat="1" ht="15" customHeight="1" x14ac:dyDescent="0.2">
      <c r="A12" s="269">
        <v>8</v>
      </c>
      <c r="B12" s="236" t="str">
        <f>UPPER(IF($D12="","",VLOOKUP($D12,#REF!,6)))</f>
        <v/>
      </c>
      <c r="C12" s="237" t="str">
        <f>UPPER(IF($D12="","",VLOOKUP($D12,#REF!,7)))</f>
        <v/>
      </c>
      <c r="D12" s="238"/>
      <c r="E12" s="249"/>
      <c r="F12" s="239"/>
      <c r="G12" s="239"/>
      <c r="H12" s="239"/>
      <c r="I12" s="250"/>
      <c r="J12" s="265"/>
      <c r="K12" s="261"/>
      <c r="L12" s="270"/>
      <c r="M12" s="271"/>
      <c r="N12" s="286"/>
      <c r="O12" s="259"/>
      <c r="P12" s="243" t="s">
        <v>150</v>
      </c>
      <c r="Q12" s="263"/>
      <c r="R12" s="264"/>
      <c r="S12" s="264"/>
      <c r="T12" s="245"/>
    </row>
    <row r="13" spans="1:20" s="246" customFormat="1" ht="15" customHeight="1" x14ac:dyDescent="0.2">
      <c r="A13" s="269">
        <v>9</v>
      </c>
      <c r="B13" s="236" t="str">
        <f>UPPER(IF($D13="","",VLOOKUP($D13,#REF!,6)))</f>
        <v/>
      </c>
      <c r="C13" s="237" t="str">
        <f>UPPER(IF($D13="","",VLOOKUP($D13,#REF!,7)))</f>
        <v/>
      </c>
      <c r="D13" s="238"/>
      <c r="E13" s="249"/>
      <c r="F13" s="239"/>
      <c r="G13" s="239"/>
      <c r="H13" s="239"/>
      <c r="I13" s="253"/>
      <c r="J13" s="241"/>
      <c r="K13" s="272"/>
      <c r="L13" s="241"/>
      <c r="M13" s="261"/>
      <c r="N13" s="260"/>
      <c r="O13" s="267"/>
      <c r="P13" s="332" t="s">
        <v>160</v>
      </c>
      <c r="Q13" s="333"/>
      <c r="R13" s="264"/>
      <c r="S13" s="264"/>
      <c r="T13" s="245"/>
    </row>
    <row r="14" spans="1:20" s="246" customFormat="1" ht="15" customHeight="1" x14ac:dyDescent="0.2">
      <c r="A14" s="247">
        <v>10</v>
      </c>
      <c r="B14" s="236" t="str">
        <f>UPPER(IF($D14="","",VLOOKUP($D14,#REF!,6)))</f>
        <v/>
      </c>
      <c r="C14" s="237" t="str">
        <f>UPPER(IF($D14="","",VLOOKUP($D14,#REF!,7)))</f>
        <v/>
      </c>
      <c r="D14" s="248"/>
      <c r="E14" s="249"/>
      <c r="F14" s="249"/>
      <c r="G14" s="249"/>
      <c r="H14" s="249"/>
      <c r="I14" s="250"/>
      <c r="J14" s="273" t="s">
        <v>107</v>
      </c>
      <c r="K14" s="274"/>
      <c r="L14" s="241" t="s">
        <v>108</v>
      </c>
      <c r="M14" s="261"/>
      <c r="N14" s="241"/>
      <c r="O14" s="267"/>
      <c r="P14" s="241"/>
      <c r="Q14" s="275"/>
      <c r="R14" s="264"/>
      <c r="S14" s="264"/>
      <c r="T14" s="245"/>
    </row>
    <row r="15" spans="1:20" s="246" customFormat="1" ht="15" customHeight="1" x14ac:dyDescent="0.2">
      <c r="A15" s="247">
        <v>11</v>
      </c>
      <c r="B15" s="236" t="str">
        <f>UPPER(IF($D15="","",VLOOKUP($D15,#REF!,6)))</f>
        <v/>
      </c>
      <c r="C15" s="237" t="str">
        <f>UPPER(IF($D15="","",VLOOKUP($D15,#REF!,7)))</f>
        <v/>
      </c>
      <c r="D15" s="248"/>
      <c r="F15" s="276"/>
      <c r="G15" s="276"/>
      <c r="H15" s="276"/>
      <c r="I15" s="277"/>
      <c r="J15" s="249"/>
      <c r="K15" s="268"/>
      <c r="L15" s="330"/>
      <c r="M15" s="334"/>
      <c r="N15" s="241"/>
      <c r="O15" s="267"/>
      <c r="P15" s="241"/>
      <c r="Q15" s="275"/>
      <c r="R15" s="264"/>
      <c r="S15" s="264"/>
      <c r="T15" s="245"/>
    </row>
    <row r="16" spans="1:20" s="246" customFormat="1" ht="15" customHeight="1" x14ac:dyDescent="0.2">
      <c r="A16" s="247">
        <v>12</v>
      </c>
      <c r="B16" s="236" t="str">
        <f>UPPER(IF($D16="","",VLOOKUP($D16,#REF!,6)))</f>
        <v/>
      </c>
      <c r="C16" s="237" t="str">
        <f>UPPER(IF($D16="","",VLOOKUP($D16,#REF!,7)))</f>
        <v/>
      </c>
      <c r="D16" s="248"/>
      <c r="E16" s="278"/>
      <c r="F16" s="249"/>
      <c r="G16" s="249"/>
      <c r="H16" s="249"/>
      <c r="I16" s="279"/>
      <c r="J16" s="265"/>
      <c r="K16" s="261"/>
      <c r="L16" s="286"/>
      <c r="M16" s="259"/>
      <c r="N16" s="254" t="s">
        <v>144</v>
      </c>
      <c r="O16" s="268"/>
      <c r="P16" s="241"/>
      <c r="Q16" s="275"/>
      <c r="R16" s="264"/>
      <c r="S16" s="264"/>
      <c r="T16" s="245"/>
    </row>
    <row r="17" spans="1:20" s="246" customFormat="1" ht="15" customHeight="1" x14ac:dyDescent="0.2">
      <c r="A17" s="247">
        <v>13</v>
      </c>
      <c r="B17" s="236" t="str">
        <f>UPPER(IF($D17="","",VLOOKUP($D17,#REF!,6)))</f>
        <v/>
      </c>
      <c r="C17" s="237" t="str">
        <f>UPPER(IF($D17="","",VLOOKUP($D17,#REF!,7)))</f>
        <v/>
      </c>
      <c r="D17" s="248"/>
      <c r="E17" s="249"/>
      <c r="F17" s="249"/>
      <c r="G17" s="249"/>
      <c r="H17" s="249"/>
      <c r="I17" s="253"/>
      <c r="J17" s="241"/>
      <c r="K17" s="261"/>
      <c r="L17" s="260"/>
      <c r="M17" s="262"/>
      <c r="N17" s="256" t="s">
        <v>145</v>
      </c>
      <c r="O17" s="261"/>
      <c r="P17" s="241"/>
      <c r="Q17" s="275"/>
      <c r="R17" s="264"/>
      <c r="S17" s="264"/>
      <c r="T17" s="245"/>
    </row>
    <row r="18" spans="1:20" s="246" customFormat="1" ht="15" customHeight="1" x14ac:dyDescent="0.2">
      <c r="A18" s="247">
        <v>14</v>
      </c>
      <c r="B18" s="236" t="str">
        <f>UPPER(IF($D18="","",VLOOKUP($D18,#REF!,6)))</f>
        <v/>
      </c>
      <c r="C18" s="237" t="str">
        <f>UPPER(IF($D18="","",VLOOKUP($D18,#REF!,7)))</f>
        <v/>
      </c>
      <c r="D18" s="248"/>
      <c r="E18" s="249"/>
      <c r="F18" s="249"/>
      <c r="G18" s="249"/>
      <c r="H18" s="249"/>
      <c r="I18" s="250"/>
      <c r="J18" s="273" t="s">
        <v>138</v>
      </c>
      <c r="K18" s="274"/>
      <c r="L18" s="254" t="s">
        <v>114</v>
      </c>
      <c r="M18" s="268"/>
      <c r="N18" s="260"/>
      <c r="O18" s="261"/>
      <c r="P18" s="241"/>
      <c r="Q18" s="275"/>
      <c r="R18" s="264"/>
      <c r="S18" s="264"/>
      <c r="T18" s="245"/>
    </row>
    <row r="19" spans="1:20" s="246" customFormat="1" ht="15" customHeight="1" x14ac:dyDescent="0.2">
      <c r="A19" s="247">
        <v>15</v>
      </c>
      <c r="B19" s="236" t="str">
        <f>UPPER(IF($D19="","",VLOOKUP($D19,#REF!,6)))</f>
        <v/>
      </c>
      <c r="C19" s="237" t="str">
        <f>UPPER(IF($D19="","",VLOOKUP($D19,#REF!,7)))</f>
        <v/>
      </c>
      <c r="D19" s="248"/>
      <c r="E19" s="249"/>
      <c r="F19" s="249"/>
      <c r="G19" s="249"/>
      <c r="H19" s="249"/>
      <c r="I19" s="253"/>
      <c r="J19" s="254"/>
      <c r="K19" s="268"/>
      <c r="L19" s="330"/>
      <c r="M19" s="331"/>
      <c r="N19" s="241"/>
      <c r="O19" s="261"/>
      <c r="P19" s="241"/>
      <c r="Q19" s="275"/>
      <c r="R19" s="264"/>
      <c r="S19" s="264"/>
      <c r="T19" s="245"/>
    </row>
    <row r="20" spans="1:20" s="246" customFormat="1" ht="15" customHeight="1" x14ac:dyDescent="0.2">
      <c r="A20" s="269">
        <v>16</v>
      </c>
      <c r="B20" s="236" t="str">
        <f>UPPER(IF($D20="","",VLOOKUP($D20,#REF!,6)))</f>
        <v/>
      </c>
      <c r="C20" s="237" t="str">
        <f>UPPER(IF($D20="","",VLOOKUP($D20,#REF!,7)))</f>
        <v/>
      </c>
      <c r="D20" s="238"/>
      <c r="E20" s="254"/>
      <c r="F20" s="249"/>
      <c r="G20" s="249"/>
      <c r="H20" s="249"/>
      <c r="I20" s="250"/>
      <c r="J20" s="265"/>
      <c r="K20" s="271"/>
      <c r="L20" s="241"/>
      <c r="M20" s="261"/>
      <c r="N20" s="270"/>
      <c r="O20" s="271"/>
      <c r="P20" s="241"/>
      <c r="Q20" s="280"/>
      <c r="R20" s="264"/>
      <c r="S20" s="243" t="s">
        <v>150</v>
      </c>
      <c r="T20" s="245"/>
    </row>
    <row r="21" spans="1:20" s="246" customFormat="1" ht="15" customHeight="1" x14ac:dyDescent="0.2">
      <c r="A21" s="269">
        <v>17</v>
      </c>
      <c r="B21" s="236" t="str">
        <f>UPPER(IF($D21="","",VLOOKUP($D21,#REF!,6)))</f>
        <v/>
      </c>
      <c r="C21" s="237" t="str">
        <f>UPPER(IF($D21="","",VLOOKUP($D21,#REF!,7)))</f>
        <v/>
      </c>
      <c r="D21" s="238"/>
      <c r="E21" s="249"/>
      <c r="F21" s="249"/>
      <c r="G21" s="249"/>
      <c r="H21" s="249"/>
      <c r="I21" s="253"/>
      <c r="J21" s="241"/>
      <c r="K21" s="261"/>
      <c r="L21" s="241"/>
      <c r="M21" s="261"/>
      <c r="N21" s="241"/>
      <c r="O21" s="261"/>
      <c r="P21" s="327"/>
      <c r="Q21" s="275"/>
      <c r="R21" s="264"/>
      <c r="S21" s="281" t="s">
        <v>162</v>
      </c>
      <c r="T21" s="245"/>
    </row>
    <row r="22" spans="1:20" s="246" customFormat="1" ht="15" customHeight="1" x14ac:dyDescent="0.2">
      <c r="A22" s="247">
        <v>18</v>
      </c>
      <c r="B22" s="236" t="str">
        <f>UPPER(IF($D22="","",VLOOKUP($D22,#REF!,6)))</f>
        <v/>
      </c>
      <c r="C22" s="237" t="str">
        <f>UPPER(IF($D22="","",VLOOKUP($D22,#REF!,7)))</f>
        <v/>
      </c>
      <c r="D22" s="248"/>
      <c r="E22" s="249"/>
      <c r="F22" s="249"/>
      <c r="G22" s="249"/>
      <c r="H22" s="249"/>
      <c r="I22" s="250"/>
      <c r="J22" s="273" t="s">
        <v>111</v>
      </c>
      <c r="K22" s="274"/>
      <c r="L22" s="241" t="s">
        <v>112</v>
      </c>
      <c r="M22" s="261"/>
      <c r="N22" s="241"/>
      <c r="O22" s="261"/>
      <c r="P22" s="282"/>
      <c r="Q22" s="275"/>
      <c r="R22" s="264"/>
      <c r="S22" s="283"/>
      <c r="T22" s="245"/>
    </row>
    <row r="23" spans="1:20" s="246" customFormat="1" ht="15" customHeight="1" x14ac:dyDescent="0.2">
      <c r="A23" s="247">
        <v>19</v>
      </c>
      <c r="B23" s="236" t="str">
        <f>UPPER(IF($D23="","",VLOOKUP($D23,#REF!,6)))</f>
        <v/>
      </c>
      <c r="C23" s="237" t="str">
        <f>UPPER(IF($D23="","",VLOOKUP($D23,#REF!,7)))</f>
        <v/>
      </c>
      <c r="D23" s="248"/>
      <c r="E23" s="249"/>
      <c r="F23" s="249"/>
      <c r="G23" s="249"/>
      <c r="H23" s="249"/>
      <c r="I23" s="253"/>
      <c r="J23" s="254"/>
      <c r="K23" s="268"/>
      <c r="L23" s="330"/>
      <c r="M23" s="334"/>
      <c r="N23" s="241"/>
      <c r="O23" s="261"/>
      <c r="P23" s="282"/>
      <c r="Q23" s="275"/>
      <c r="R23" s="264"/>
      <c r="S23" s="283"/>
      <c r="T23" s="245"/>
    </row>
    <row r="24" spans="1:20" s="246" customFormat="1" ht="15" customHeight="1" x14ac:dyDescent="0.2">
      <c r="A24" s="247">
        <v>20</v>
      </c>
      <c r="B24" s="236" t="str">
        <f>UPPER(IF($D24="","",VLOOKUP($D24,#REF!,6)))</f>
        <v/>
      </c>
      <c r="C24" s="237" t="str">
        <f>UPPER(IF($D24="","",VLOOKUP($D24,#REF!,7)))</f>
        <v/>
      </c>
      <c r="D24" s="248"/>
      <c r="E24" s="249"/>
      <c r="F24" s="249"/>
      <c r="G24" s="249"/>
      <c r="H24" s="249"/>
      <c r="I24" s="250"/>
      <c r="J24" s="265"/>
      <c r="K24" s="261"/>
      <c r="L24" s="286"/>
      <c r="M24" s="259"/>
      <c r="N24" s="254" t="s">
        <v>152</v>
      </c>
      <c r="O24" s="261"/>
      <c r="P24" s="282"/>
      <c r="Q24" s="275"/>
      <c r="R24" s="264"/>
      <c r="S24" s="283"/>
      <c r="T24" s="245"/>
    </row>
    <row r="25" spans="1:20" s="246" customFormat="1" ht="15" customHeight="1" x14ac:dyDescent="0.2">
      <c r="A25" s="247">
        <v>21</v>
      </c>
      <c r="B25" s="236" t="str">
        <f>UPPER(IF($D25="","",VLOOKUP($D25,#REF!,6)))</f>
        <v/>
      </c>
      <c r="C25" s="237" t="str">
        <f>UPPER(IF($D25="","",VLOOKUP($D25,#REF!,7)))</f>
        <v/>
      </c>
      <c r="D25" s="248"/>
      <c r="E25" s="249"/>
      <c r="F25" s="249"/>
      <c r="G25" s="249"/>
      <c r="H25" s="249"/>
      <c r="I25" s="253"/>
      <c r="J25" s="241"/>
      <c r="K25" s="272"/>
      <c r="L25" s="260"/>
      <c r="M25" s="262"/>
      <c r="N25" s="256" t="s">
        <v>154</v>
      </c>
      <c r="O25" s="257"/>
      <c r="P25" s="282"/>
      <c r="Q25" s="275"/>
      <c r="R25" s="264"/>
      <c r="S25" s="283"/>
      <c r="T25" s="245"/>
    </row>
    <row r="26" spans="1:20" s="246" customFormat="1" ht="15" customHeight="1" x14ac:dyDescent="0.2">
      <c r="A26" s="247">
        <v>22</v>
      </c>
      <c r="B26" s="236" t="str">
        <f>UPPER(IF($D26="","",VLOOKUP($D26,#REF!,6)))</f>
        <v/>
      </c>
      <c r="C26" s="237" t="str">
        <f>UPPER(IF($D26="","",VLOOKUP($D26,#REF!,7)))</f>
        <v/>
      </c>
      <c r="D26" s="248"/>
      <c r="E26" s="249"/>
      <c r="F26" s="249"/>
      <c r="G26" s="249"/>
      <c r="H26" s="249"/>
      <c r="I26" s="250"/>
      <c r="J26" s="284" t="s">
        <v>113</v>
      </c>
      <c r="K26" s="274"/>
      <c r="L26" s="254" t="s">
        <v>132</v>
      </c>
      <c r="M26" s="266"/>
      <c r="N26" s="241"/>
      <c r="O26" s="267"/>
      <c r="P26" s="282"/>
      <c r="Q26" s="275"/>
      <c r="R26" s="264"/>
      <c r="S26" s="283"/>
      <c r="T26" s="245"/>
    </row>
    <row r="27" spans="1:20" s="246" customFormat="1" ht="15" customHeight="1" x14ac:dyDescent="0.2">
      <c r="A27" s="247">
        <v>23</v>
      </c>
      <c r="B27" s="236" t="str">
        <f>UPPER(IF($D27="","",VLOOKUP($D27,#REF!,6)))</f>
        <v/>
      </c>
      <c r="C27" s="237" t="str">
        <f>UPPER(IF($D27="","",VLOOKUP($D27,#REF!,7)))</f>
        <v/>
      </c>
      <c r="D27" s="248"/>
      <c r="E27" s="249"/>
      <c r="F27" s="249"/>
      <c r="G27" s="249"/>
      <c r="H27" s="249"/>
      <c r="I27" s="253"/>
      <c r="J27" s="254"/>
      <c r="K27" s="268"/>
      <c r="L27" s="332"/>
      <c r="M27" s="335"/>
      <c r="N27" s="165"/>
      <c r="O27" s="267"/>
      <c r="P27" s="282"/>
      <c r="Q27" s="275"/>
      <c r="R27" s="264"/>
      <c r="S27" s="283"/>
      <c r="T27" s="245"/>
    </row>
    <row r="28" spans="1:20" s="246" customFormat="1" ht="15" customHeight="1" x14ac:dyDescent="0.2">
      <c r="A28" s="269">
        <v>24</v>
      </c>
      <c r="B28" s="236" t="str">
        <f>UPPER(IF($D28="","",VLOOKUP($D28,#REF!,6)))</f>
        <v/>
      </c>
      <c r="C28" s="237" t="str">
        <f>UPPER(IF($D28="","",VLOOKUP($D28,#REF!,7)))</f>
        <v/>
      </c>
      <c r="D28" s="238"/>
      <c r="E28" s="249"/>
      <c r="F28" s="249"/>
      <c r="G28" s="249"/>
      <c r="H28" s="249"/>
      <c r="I28" s="250"/>
      <c r="J28" s="265"/>
      <c r="K28" s="261"/>
      <c r="L28" s="270"/>
      <c r="M28" s="271"/>
      <c r="N28" s="286"/>
      <c r="O28" s="259"/>
      <c r="P28" s="249" t="s">
        <v>152</v>
      </c>
      <c r="Q28" s="275"/>
      <c r="R28" s="264"/>
      <c r="S28" s="283"/>
      <c r="T28" s="245"/>
    </row>
    <row r="29" spans="1:20" s="246" customFormat="1" ht="15" customHeight="1" x14ac:dyDescent="0.2">
      <c r="A29" s="269">
        <v>25</v>
      </c>
      <c r="B29" s="236" t="str">
        <f>UPPER(IF($D29="","",VLOOKUP($D29,#REF!,6)))</f>
        <v/>
      </c>
      <c r="C29" s="237" t="str">
        <f>UPPER(IF($D29="","",VLOOKUP($D29,#REF!,7)))</f>
        <v/>
      </c>
      <c r="D29" s="238"/>
      <c r="E29" s="254"/>
      <c r="F29" s="249"/>
      <c r="G29" s="249"/>
      <c r="H29" s="249"/>
      <c r="I29" s="253"/>
      <c r="J29" s="241"/>
      <c r="K29" s="261"/>
      <c r="L29" s="241"/>
      <c r="M29" s="261"/>
      <c r="N29" s="260"/>
      <c r="O29" s="267"/>
      <c r="P29" s="323" t="s">
        <v>153</v>
      </c>
      <c r="Q29" s="285"/>
      <c r="R29" s="264"/>
      <c r="S29" s="283"/>
      <c r="T29" s="245"/>
    </row>
    <row r="30" spans="1:20" s="246" customFormat="1" ht="15" customHeight="1" x14ac:dyDescent="0.2">
      <c r="A30" s="247">
        <v>26</v>
      </c>
      <c r="B30" s="236" t="str">
        <f>UPPER(IF($D30="","",VLOOKUP($D30,#REF!,6)))</f>
        <v/>
      </c>
      <c r="C30" s="237" t="str">
        <f>UPPER(IF($D30="","",VLOOKUP($D30,#REF!,7)))</f>
        <v/>
      </c>
      <c r="D30" s="248"/>
      <c r="E30" s="249"/>
      <c r="F30" s="249"/>
      <c r="G30" s="249"/>
      <c r="H30" s="249"/>
      <c r="I30" s="250"/>
      <c r="J30" s="273" t="s">
        <v>109</v>
      </c>
      <c r="K30" s="274"/>
      <c r="L30" s="241" t="s">
        <v>110</v>
      </c>
      <c r="M30" s="261"/>
      <c r="N30" s="260"/>
      <c r="O30" s="262"/>
      <c r="P30" s="282"/>
      <c r="Q30" s="263"/>
      <c r="R30" s="264"/>
      <c r="S30" s="283"/>
      <c r="T30" s="245"/>
    </row>
    <row r="31" spans="1:20" s="246" customFormat="1" ht="15" customHeight="1" x14ac:dyDescent="0.2">
      <c r="A31" s="247">
        <v>27</v>
      </c>
      <c r="B31" s="236" t="str">
        <f>UPPER(IF($D31="","",VLOOKUP($D31,#REF!,6)))</f>
        <v/>
      </c>
      <c r="C31" s="237" t="str">
        <f>UPPER(IF($D31="","",VLOOKUP($D31,#REF!,7)))</f>
        <v/>
      </c>
      <c r="D31" s="248"/>
      <c r="E31" s="249"/>
      <c r="F31" s="249"/>
      <c r="G31" s="249"/>
      <c r="H31" s="249"/>
      <c r="I31" s="253"/>
      <c r="J31" s="241"/>
      <c r="K31" s="268"/>
      <c r="L31" s="166"/>
      <c r="M31" s="257"/>
      <c r="N31" s="241"/>
      <c r="O31" s="267"/>
      <c r="P31" s="282"/>
      <c r="Q31" s="263"/>
      <c r="R31" s="264"/>
      <c r="S31" s="283"/>
      <c r="T31" s="245"/>
    </row>
    <row r="32" spans="1:20" s="246" customFormat="1" ht="15" customHeight="1" x14ac:dyDescent="0.2">
      <c r="A32" s="247">
        <v>28</v>
      </c>
      <c r="B32" s="236" t="str">
        <f>UPPER(IF($D32="","",VLOOKUP($D32,#REF!,6)))</f>
        <v/>
      </c>
      <c r="C32" s="237" t="str">
        <f>UPPER(IF($D32="","",VLOOKUP($D32,#REF!,7)))</f>
        <v/>
      </c>
      <c r="D32" s="248"/>
      <c r="E32" s="249"/>
      <c r="F32" s="249"/>
      <c r="G32" s="249"/>
      <c r="H32" s="249"/>
      <c r="I32" s="250"/>
      <c r="J32" s="265"/>
      <c r="K32" s="271"/>
      <c r="L32" s="286"/>
      <c r="M32" s="259"/>
      <c r="N32" s="254" t="s">
        <v>140</v>
      </c>
      <c r="O32" s="268"/>
      <c r="P32" s="282"/>
      <c r="Q32" s="263"/>
      <c r="R32" s="264"/>
      <c r="S32" s="283"/>
      <c r="T32" s="245"/>
    </row>
    <row r="33" spans="1:20" s="246" customFormat="1" ht="15" customHeight="1" x14ac:dyDescent="0.2">
      <c r="A33" s="247">
        <v>29</v>
      </c>
      <c r="B33" s="236" t="str">
        <f>UPPER(IF($D33="","",VLOOKUP($D33,#REF!,6)))</f>
        <v/>
      </c>
      <c r="C33" s="237" t="str">
        <f>UPPER(IF($D33="","",VLOOKUP($D33,#REF!,7)))</f>
        <v/>
      </c>
      <c r="D33" s="248"/>
      <c r="E33" s="249"/>
      <c r="F33" s="249"/>
      <c r="G33" s="249"/>
      <c r="H33" s="249"/>
      <c r="I33" s="253"/>
      <c r="J33" s="241"/>
      <c r="K33" s="261"/>
      <c r="L33" s="260"/>
      <c r="M33" s="262"/>
      <c r="N33" s="330" t="s">
        <v>141</v>
      </c>
      <c r="O33" s="331"/>
      <c r="P33" s="282"/>
      <c r="Q33" s="263"/>
      <c r="R33" s="264"/>
      <c r="S33" s="283"/>
      <c r="T33" s="245"/>
    </row>
    <row r="34" spans="1:20" s="246" customFormat="1" ht="15" customHeight="1" x14ac:dyDescent="0.2">
      <c r="A34" s="247">
        <v>30</v>
      </c>
      <c r="B34" s="236" t="str">
        <f>UPPER(IF($D34="","",VLOOKUP($D34,#REF!,6)))</f>
        <v/>
      </c>
      <c r="C34" s="237" t="str">
        <f>UPPER(IF($D34="","",VLOOKUP($D34,#REF!,7)))</f>
        <v/>
      </c>
      <c r="D34" s="248"/>
      <c r="E34" s="249"/>
      <c r="F34" s="249"/>
      <c r="G34" s="249"/>
      <c r="H34" s="249"/>
      <c r="I34" s="250"/>
      <c r="J34" s="273" t="s">
        <v>133</v>
      </c>
      <c r="K34" s="274"/>
      <c r="L34" s="254" t="s">
        <v>134</v>
      </c>
      <c r="M34" s="266"/>
      <c r="N34" s="241"/>
      <c r="O34" s="261"/>
      <c r="P34" s="282"/>
      <c r="Q34" s="263"/>
      <c r="R34" s="264"/>
      <c r="S34" s="283"/>
      <c r="T34" s="245"/>
    </row>
    <row r="35" spans="1:20" s="246" customFormat="1" ht="15" customHeight="1" x14ac:dyDescent="0.2">
      <c r="A35" s="247">
        <v>31</v>
      </c>
      <c r="B35" s="236" t="str">
        <f>UPPER(IF($D35="","",VLOOKUP($D35,#REF!,6)))</f>
        <v/>
      </c>
      <c r="C35" s="237" t="str">
        <f>UPPER(IF($D35="","",VLOOKUP($D35,#REF!,7)))</f>
        <v/>
      </c>
      <c r="D35" s="248"/>
      <c r="E35" s="249"/>
      <c r="F35" s="249"/>
      <c r="G35" s="249"/>
      <c r="H35" s="249"/>
      <c r="I35" s="253"/>
      <c r="J35" s="241"/>
      <c r="K35" s="268"/>
      <c r="L35" s="332"/>
      <c r="M35" s="335"/>
      <c r="N35" s="261"/>
      <c r="O35" s="261"/>
      <c r="P35" s="287"/>
      <c r="Q35" s="288"/>
      <c r="R35" s="289"/>
      <c r="S35" s="328" t="s">
        <v>150</v>
      </c>
      <c r="T35" s="245"/>
    </row>
    <row r="36" spans="1:20" s="246" customFormat="1" ht="15" customHeight="1" x14ac:dyDescent="0.2">
      <c r="A36" s="269">
        <v>32</v>
      </c>
      <c r="B36" s="236" t="str">
        <f>UPPER(IF($D36="","",VLOOKUP($D36,#REF!,6)))</f>
        <v/>
      </c>
      <c r="C36" s="237" t="str">
        <f>UPPER(IF($D36="","",VLOOKUP($D36,#REF!,7)))</f>
        <v/>
      </c>
      <c r="D36" s="238"/>
      <c r="E36" s="249"/>
      <c r="F36" s="249"/>
      <c r="G36" s="249"/>
      <c r="H36" s="249"/>
      <c r="I36" s="250"/>
      <c r="J36" s="265"/>
      <c r="K36" s="261"/>
      <c r="L36" s="241"/>
      <c r="M36" s="261"/>
      <c r="N36" s="290"/>
      <c r="O36" s="291"/>
      <c r="P36" s="292"/>
      <c r="Q36" s="292"/>
      <c r="R36" s="292"/>
      <c r="S36" s="293" t="s">
        <v>163</v>
      </c>
      <c r="T36" s="294"/>
    </row>
    <row r="37" spans="1:20" s="246" customFormat="1" ht="15" customHeight="1" x14ac:dyDescent="0.2">
      <c r="A37" s="269">
        <v>33</v>
      </c>
      <c r="B37" s="236" t="str">
        <f>UPPER(IF($D37="","",VLOOKUP($D37,#REF!,6)))</f>
        <v/>
      </c>
      <c r="C37" s="237" t="str">
        <f>UPPER(IF($D37="","",VLOOKUP($D37,#REF!,7)))</f>
        <v/>
      </c>
      <c r="D37" s="238"/>
      <c r="E37" s="254"/>
      <c r="F37" s="249"/>
      <c r="G37" s="249"/>
      <c r="H37" s="249"/>
      <c r="I37" s="253"/>
      <c r="J37" s="241"/>
      <c r="K37" s="272"/>
      <c r="L37" s="241"/>
      <c r="M37" s="261"/>
      <c r="N37" s="241"/>
      <c r="O37" s="261"/>
      <c r="P37" s="295"/>
      <c r="Q37" s="263"/>
      <c r="R37" s="264"/>
      <c r="S37" s="283"/>
      <c r="T37" s="264"/>
    </row>
    <row r="38" spans="1:20" s="246" customFormat="1" ht="15" customHeight="1" x14ac:dyDescent="0.2">
      <c r="A38" s="247">
        <v>34</v>
      </c>
      <c r="B38" s="236" t="str">
        <f>UPPER(IF($D38="","",VLOOKUP($D38,#REF!,6)))</f>
        <v/>
      </c>
      <c r="C38" s="237" t="str">
        <f>UPPER(IF($D38="","",VLOOKUP($D38,#REF!,7)))</f>
        <v/>
      </c>
      <c r="D38" s="248"/>
      <c r="E38" s="249"/>
      <c r="F38" s="249"/>
      <c r="G38" s="249"/>
      <c r="H38" s="249"/>
      <c r="I38" s="250"/>
      <c r="J38" s="273" t="s">
        <v>115</v>
      </c>
      <c r="K38" s="274"/>
      <c r="L38" s="241" t="s">
        <v>116</v>
      </c>
      <c r="M38" s="261"/>
      <c r="N38" s="241"/>
      <c r="O38" s="261"/>
      <c r="P38" s="296"/>
      <c r="Q38" s="297"/>
      <c r="R38" s="264"/>
      <c r="S38" s="283"/>
      <c r="T38" s="264"/>
    </row>
    <row r="39" spans="1:20" s="246" customFormat="1" ht="15" customHeight="1" x14ac:dyDescent="0.2">
      <c r="A39" s="247">
        <v>35</v>
      </c>
      <c r="B39" s="236" t="str">
        <f>UPPER(IF($D39="","",VLOOKUP($D39,#REF!,6)))</f>
        <v/>
      </c>
      <c r="C39" s="237" t="str">
        <f>UPPER(IF($D39="","",VLOOKUP($D39,#REF!,7)))</f>
        <v/>
      </c>
      <c r="D39" s="248"/>
      <c r="E39" s="298"/>
      <c r="F39" s="249"/>
      <c r="G39" s="249"/>
      <c r="H39" s="249"/>
      <c r="I39" s="253"/>
      <c r="J39" s="254"/>
      <c r="K39" s="268"/>
      <c r="L39" s="330"/>
      <c r="M39" s="334"/>
      <c r="N39" s="241"/>
      <c r="O39" s="261"/>
      <c r="P39" s="282"/>
      <c r="Q39" s="263"/>
      <c r="R39" s="264"/>
      <c r="S39" s="283"/>
      <c r="T39" s="264"/>
    </row>
    <row r="40" spans="1:20" s="246" customFormat="1" ht="15" customHeight="1" x14ac:dyDescent="0.2">
      <c r="A40" s="247">
        <v>36</v>
      </c>
      <c r="B40" s="236" t="str">
        <f>UPPER(IF($D40="","",VLOOKUP($D40,#REF!,6)))</f>
        <v/>
      </c>
      <c r="C40" s="237" t="str">
        <f>UPPER(IF($D40="","",VLOOKUP($D40,#REF!,7)))</f>
        <v/>
      </c>
      <c r="D40" s="248"/>
      <c r="E40" s="298"/>
      <c r="F40" s="249"/>
      <c r="G40" s="249"/>
      <c r="H40" s="249"/>
      <c r="I40" s="250"/>
      <c r="J40" s="265"/>
      <c r="K40" s="261"/>
      <c r="L40" s="286"/>
      <c r="M40" s="259"/>
      <c r="N40" s="254" t="s">
        <v>155</v>
      </c>
      <c r="O40" s="261"/>
      <c r="P40" s="282"/>
      <c r="Q40" s="263"/>
      <c r="R40" s="264"/>
      <c r="S40" s="283"/>
      <c r="T40" s="264"/>
    </row>
    <row r="41" spans="1:20" s="246" customFormat="1" ht="15" customHeight="1" x14ac:dyDescent="0.2">
      <c r="A41" s="247">
        <v>37</v>
      </c>
      <c r="B41" s="236" t="str">
        <f>UPPER(IF($D41="","",VLOOKUP($D41,#REF!,6)))</f>
        <v/>
      </c>
      <c r="C41" s="237" t="str">
        <f>UPPER(IF($D41="","",VLOOKUP($D41,#REF!,7)))</f>
        <v/>
      </c>
      <c r="D41" s="248"/>
      <c r="E41" s="298"/>
      <c r="F41" s="249"/>
      <c r="G41" s="249"/>
      <c r="H41" s="249"/>
      <c r="I41" s="253"/>
      <c r="J41" s="299"/>
      <c r="K41" s="261"/>
      <c r="L41" s="260"/>
      <c r="M41" s="262"/>
      <c r="N41" s="256" t="s">
        <v>143</v>
      </c>
      <c r="O41" s="257"/>
      <c r="P41" s="282"/>
      <c r="Q41" s="263"/>
      <c r="R41" s="264"/>
      <c r="S41" s="283"/>
      <c r="T41" s="264"/>
    </row>
    <row r="42" spans="1:20" s="246" customFormat="1" ht="15" customHeight="1" x14ac:dyDescent="0.2">
      <c r="A42" s="247">
        <v>38</v>
      </c>
      <c r="B42" s="236" t="str">
        <f>UPPER(IF($D42="","",VLOOKUP($D42,#REF!,6)))</f>
        <v/>
      </c>
      <c r="C42" s="237" t="str">
        <f>UPPER(IF($D42="","",VLOOKUP($D42,#REF!,7)))</f>
        <v/>
      </c>
      <c r="D42" s="248"/>
      <c r="E42" s="249"/>
      <c r="F42" s="249"/>
      <c r="G42" s="249"/>
      <c r="H42" s="249"/>
      <c r="I42" s="250"/>
      <c r="J42" s="273" t="s">
        <v>136</v>
      </c>
      <c r="K42" s="274"/>
      <c r="L42" s="254" t="s">
        <v>125</v>
      </c>
      <c r="M42" s="266"/>
      <c r="N42" s="241"/>
      <c r="O42" s="267"/>
      <c r="P42" s="282"/>
      <c r="Q42" s="263"/>
      <c r="R42" s="264"/>
      <c r="S42" s="283"/>
      <c r="T42" s="264"/>
    </row>
    <row r="43" spans="1:20" s="246" customFormat="1" ht="15" customHeight="1" x14ac:dyDescent="0.2">
      <c r="A43" s="247">
        <v>39</v>
      </c>
      <c r="B43" s="236" t="str">
        <f>UPPER(IF($D43="","",VLOOKUP($D43,#REF!,6)))</f>
        <v/>
      </c>
      <c r="C43" s="237" t="str">
        <f>UPPER(IF($D43="","",VLOOKUP($D43,#REF!,7)))</f>
        <v/>
      </c>
      <c r="D43" s="248"/>
      <c r="E43" s="249"/>
      <c r="F43" s="249"/>
      <c r="G43" s="249"/>
      <c r="H43" s="249"/>
      <c r="I43" s="253"/>
      <c r="J43" s="241"/>
      <c r="K43" s="268"/>
      <c r="L43" s="256"/>
      <c r="M43" s="300"/>
      <c r="N43" s="241"/>
      <c r="O43" s="267"/>
      <c r="P43" s="282"/>
      <c r="Q43" s="263"/>
      <c r="R43" s="264"/>
      <c r="S43" s="283"/>
      <c r="T43" s="264"/>
    </row>
    <row r="44" spans="1:20" s="246" customFormat="1" ht="15" customHeight="1" x14ac:dyDescent="0.2">
      <c r="A44" s="269">
        <v>40</v>
      </c>
      <c r="B44" s="236" t="str">
        <f>UPPER(IF($D44="","",VLOOKUP($D44,#REF!,6)))</f>
        <v/>
      </c>
      <c r="C44" s="237" t="str">
        <f>UPPER(IF($D44="","",VLOOKUP($D44,#REF!,7)))</f>
        <v/>
      </c>
      <c r="D44" s="238"/>
      <c r="E44" s="249"/>
      <c r="F44" s="249"/>
      <c r="G44" s="249"/>
      <c r="H44" s="249"/>
      <c r="I44" s="250"/>
      <c r="J44" s="265"/>
      <c r="K44" s="271"/>
      <c r="L44" s="270"/>
      <c r="M44" s="271"/>
      <c r="N44" s="241"/>
      <c r="O44" s="259"/>
      <c r="P44" s="254" t="s">
        <v>155</v>
      </c>
      <c r="Q44" s="263"/>
      <c r="R44" s="264"/>
      <c r="S44" s="283"/>
      <c r="T44" s="264"/>
    </row>
    <row r="45" spans="1:20" s="246" customFormat="1" ht="15" customHeight="1" x14ac:dyDescent="0.2">
      <c r="A45" s="269">
        <v>41</v>
      </c>
      <c r="B45" s="236" t="str">
        <f>UPPER(IF($D45="","",VLOOKUP($D45,#REF!,6)))</f>
        <v/>
      </c>
      <c r="C45" s="237" t="str">
        <f>UPPER(IF($D45="","",VLOOKUP($D45,#REF!,7)))</f>
        <v/>
      </c>
      <c r="D45" s="238"/>
      <c r="E45" s="249"/>
      <c r="F45" s="249"/>
      <c r="G45" s="249"/>
      <c r="H45" s="249"/>
      <c r="I45" s="253"/>
      <c r="J45" s="249"/>
      <c r="K45" s="261"/>
      <c r="L45" s="241"/>
      <c r="M45" s="261"/>
      <c r="N45" s="326"/>
      <c r="O45" s="267"/>
      <c r="P45" s="256" t="s">
        <v>156</v>
      </c>
      <c r="Q45" s="301"/>
      <c r="R45" s="264"/>
      <c r="S45" s="283"/>
      <c r="T45" s="264"/>
    </row>
    <row r="46" spans="1:20" s="246" customFormat="1" ht="15" customHeight="1" x14ac:dyDescent="0.2">
      <c r="A46" s="247">
        <v>42</v>
      </c>
      <c r="B46" s="236" t="str">
        <f>UPPER(IF($D46="","",VLOOKUP($D46,#REF!,6)))</f>
        <v/>
      </c>
      <c r="C46" s="237" t="str">
        <f>UPPER(IF($D46="","",VLOOKUP($D46,#REF!,7)))</f>
        <v/>
      </c>
      <c r="D46" s="248"/>
      <c r="E46" s="249"/>
      <c r="F46" s="249" t="s">
        <v>38</v>
      </c>
      <c r="G46" s="249"/>
      <c r="H46" s="249"/>
      <c r="I46" s="250"/>
      <c r="J46" s="273" t="s">
        <v>130</v>
      </c>
      <c r="K46" s="274"/>
      <c r="L46" s="241" t="s">
        <v>118</v>
      </c>
      <c r="M46" s="261"/>
      <c r="N46" s="241"/>
      <c r="O46" s="267"/>
      <c r="P46" s="241"/>
      <c r="Q46" s="275"/>
      <c r="R46" s="264"/>
      <c r="S46" s="283"/>
      <c r="T46" s="264"/>
    </row>
    <row r="47" spans="1:20" s="246" customFormat="1" ht="15" customHeight="1" x14ac:dyDescent="0.2">
      <c r="A47" s="247">
        <v>43</v>
      </c>
      <c r="B47" s="236" t="str">
        <f>UPPER(IF($D47="","",VLOOKUP($D47,#REF!,6)))</f>
        <v/>
      </c>
      <c r="C47" s="237" t="str">
        <f>UPPER(IF($D47="","",VLOOKUP($D47,#REF!,7)))</f>
        <v/>
      </c>
      <c r="D47" s="248"/>
      <c r="E47" s="249"/>
      <c r="F47" s="249"/>
      <c r="G47" s="249"/>
      <c r="H47" s="249"/>
      <c r="I47" s="253"/>
      <c r="J47" s="249"/>
      <c r="K47" s="268"/>
      <c r="L47" s="332"/>
      <c r="M47" s="333"/>
      <c r="N47" s="241"/>
      <c r="O47" s="267"/>
      <c r="P47" s="241"/>
      <c r="Q47" s="275"/>
      <c r="R47" s="264"/>
      <c r="S47" s="283"/>
      <c r="T47" s="264"/>
    </row>
    <row r="48" spans="1:20" s="246" customFormat="1" ht="15" customHeight="1" x14ac:dyDescent="0.2">
      <c r="A48" s="247">
        <v>44</v>
      </c>
      <c r="B48" s="236" t="str">
        <f>UPPER(IF($D48="","",VLOOKUP($D48,#REF!,6)))</f>
        <v/>
      </c>
      <c r="C48" s="237" t="str">
        <f>UPPER(IF($D48="","",VLOOKUP($D48,#REF!,7)))</f>
        <v/>
      </c>
      <c r="D48" s="248"/>
      <c r="E48" s="249"/>
      <c r="F48" s="249"/>
      <c r="G48" s="249"/>
      <c r="H48" s="249"/>
      <c r="I48" s="250"/>
      <c r="J48" s="265"/>
      <c r="K48" s="261"/>
      <c r="L48" s="286"/>
      <c r="M48" s="259"/>
      <c r="N48" s="302" t="s">
        <v>142</v>
      </c>
      <c r="O48" s="268"/>
      <c r="P48" s="241"/>
      <c r="Q48" s="275"/>
      <c r="R48" s="264"/>
      <c r="S48" s="283"/>
      <c r="T48" s="264"/>
    </row>
    <row r="49" spans="1:20" s="246" customFormat="1" ht="15" customHeight="1" x14ac:dyDescent="0.2">
      <c r="A49" s="247">
        <v>45</v>
      </c>
      <c r="B49" s="236" t="str">
        <f>UPPER(IF($D49="","",VLOOKUP($D49,#REF!,6)))</f>
        <v/>
      </c>
      <c r="C49" s="237" t="str">
        <f>UPPER(IF($D49="","",VLOOKUP($D49,#REF!,7)))</f>
        <v/>
      </c>
      <c r="D49" s="248"/>
      <c r="E49" s="249"/>
      <c r="F49" s="249"/>
      <c r="G49" s="249"/>
      <c r="H49" s="249"/>
      <c r="I49" s="253"/>
      <c r="J49" s="249"/>
      <c r="K49" s="272"/>
      <c r="L49" s="260"/>
      <c r="M49" s="262"/>
      <c r="N49" s="256" t="s">
        <v>143</v>
      </c>
      <c r="O49" s="261"/>
      <c r="P49" s="241"/>
      <c r="Q49" s="275"/>
      <c r="R49" s="264"/>
      <c r="S49" s="283"/>
      <c r="T49" s="264"/>
    </row>
    <row r="50" spans="1:20" s="246" customFormat="1" ht="15" customHeight="1" x14ac:dyDescent="0.2">
      <c r="A50" s="247">
        <v>46</v>
      </c>
      <c r="B50" s="236" t="str">
        <f>UPPER(IF($D50="","",VLOOKUP($D50,#REF!,6)))</f>
        <v/>
      </c>
      <c r="C50" s="237" t="str">
        <f>UPPER(IF($D50="","",VLOOKUP($D50,#REF!,7)))</f>
        <v/>
      </c>
      <c r="D50" s="248"/>
      <c r="E50" s="249"/>
      <c r="F50" s="249"/>
      <c r="G50" s="249"/>
      <c r="H50" s="249"/>
      <c r="I50" s="250"/>
      <c r="J50" s="273" t="s">
        <v>119</v>
      </c>
      <c r="K50" s="274"/>
      <c r="L50" s="302" t="s">
        <v>120</v>
      </c>
      <c r="M50" s="303"/>
      <c r="N50" s="241"/>
      <c r="O50" s="261"/>
      <c r="P50" s="241"/>
      <c r="Q50" s="275"/>
      <c r="R50" s="264"/>
      <c r="S50" s="283"/>
      <c r="T50" s="264"/>
    </row>
    <row r="51" spans="1:20" s="246" customFormat="1" ht="15" customHeight="1" x14ac:dyDescent="0.2">
      <c r="A51" s="247">
        <v>47</v>
      </c>
      <c r="B51" s="236" t="str">
        <f>UPPER(IF($D51="","",VLOOKUP($D51,#REF!,6)))</f>
        <v/>
      </c>
      <c r="C51" s="237" t="str">
        <f>UPPER(IF($D51="","",VLOOKUP($D51,#REF!,7)))</f>
        <v/>
      </c>
      <c r="D51" s="248"/>
      <c r="E51" s="249"/>
      <c r="F51" s="249"/>
      <c r="G51" s="249"/>
      <c r="H51" s="249"/>
      <c r="I51" s="253"/>
      <c r="J51" s="249"/>
      <c r="K51" s="268"/>
      <c r="L51" s="332"/>
      <c r="M51" s="335"/>
      <c r="N51" s="241"/>
      <c r="O51" s="261"/>
      <c r="P51" s="241"/>
      <c r="Q51" s="275"/>
      <c r="R51" s="264"/>
      <c r="S51" s="304"/>
      <c r="T51" s="264"/>
    </row>
    <row r="52" spans="1:20" s="246" customFormat="1" ht="15" customHeight="1" x14ac:dyDescent="0.2">
      <c r="A52" s="269">
        <v>48</v>
      </c>
      <c r="B52" s="236" t="str">
        <f>UPPER(IF($D52="","",VLOOKUP($D52,#REF!,6)))</f>
        <v/>
      </c>
      <c r="C52" s="237" t="str">
        <f>UPPER(IF($D52="","",VLOOKUP($D52,#REF!,7)))</f>
        <v/>
      </c>
      <c r="D52" s="238"/>
      <c r="E52" s="249"/>
      <c r="F52" s="305"/>
      <c r="G52" s="305"/>
      <c r="H52" s="305"/>
      <c r="I52" s="250"/>
      <c r="J52" s="251"/>
      <c r="K52" s="261"/>
      <c r="L52" s="241"/>
      <c r="M52" s="241"/>
      <c r="N52" s="241"/>
      <c r="O52" s="271"/>
      <c r="P52" s="241"/>
      <c r="Q52" s="280"/>
      <c r="R52" s="264"/>
      <c r="S52" s="254" t="s">
        <v>158</v>
      </c>
      <c r="T52" s="264"/>
    </row>
    <row r="53" spans="1:20" s="246" customFormat="1" ht="15" customHeight="1" x14ac:dyDescent="0.2">
      <c r="A53" s="269">
        <v>49</v>
      </c>
      <c r="B53" s="236" t="str">
        <f>UPPER(IF($D53="","",VLOOKUP($D53,#REF!,6)))</f>
        <v/>
      </c>
      <c r="C53" s="237" t="str">
        <f>UPPER(IF($D53="","",VLOOKUP($D53,#REF!,7)))</f>
        <v/>
      </c>
      <c r="D53" s="238"/>
      <c r="E53" s="249"/>
      <c r="F53" s="249"/>
      <c r="G53" s="249"/>
      <c r="H53" s="249"/>
      <c r="I53" s="240"/>
      <c r="J53" s="299"/>
      <c r="K53" s="261"/>
      <c r="L53" s="241"/>
      <c r="M53" s="241"/>
      <c r="N53" s="241"/>
      <c r="O53" s="261"/>
      <c r="P53" s="327"/>
      <c r="Q53" s="275"/>
      <c r="R53" s="264"/>
      <c r="S53" s="256" t="s">
        <v>149</v>
      </c>
      <c r="T53" s="264"/>
    </row>
    <row r="54" spans="1:20" s="246" customFormat="1" ht="15" customHeight="1" x14ac:dyDescent="0.2">
      <c r="A54" s="247">
        <v>50</v>
      </c>
      <c r="B54" s="236" t="str">
        <f>UPPER(IF($D54="","",VLOOKUP($D54,#REF!,6)))</f>
        <v/>
      </c>
      <c r="C54" s="237" t="str">
        <f>UPPER(IF($D54="","",VLOOKUP($D54,#REF!,7)))</f>
        <v/>
      </c>
      <c r="D54" s="248"/>
      <c r="E54" s="249"/>
      <c r="F54" s="249"/>
      <c r="G54" s="249"/>
      <c r="H54" s="249"/>
      <c r="I54" s="250"/>
      <c r="J54" s="273" t="s">
        <v>121</v>
      </c>
      <c r="K54" s="274"/>
      <c r="L54" s="254" t="s">
        <v>122</v>
      </c>
      <c r="M54" s="241"/>
      <c r="N54" s="241"/>
      <c r="O54" s="261"/>
      <c r="P54" s="282"/>
      <c r="Q54" s="275"/>
      <c r="R54" s="264"/>
      <c r="S54" s="264"/>
      <c r="T54" s="264"/>
    </row>
    <row r="55" spans="1:20" s="246" customFormat="1" ht="15" customHeight="1" x14ac:dyDescent="0.2">
      <c r="A55" s="247">
        <v>51</v>
      </c>
      <c r="B55" s="236" t="str">
        <f>UPPER(IF($D55="","",VLOOKUP($D55,#REF!,6)))</f>
        <v/>
      </c>
      <c r="C55" s="237" t="str">
        <f>UPPER(IF($D55="","",VLOOKUP($D55,#REF!,7)))</f>
        <v/>
      </c>
      <c r="D55" s="248"/>
      <c r="E55" s="249"/>
      <c r="F55" s="249"/>
      <c r="G55" s="249"/>
      <c r="H55" s="249"/>
      <c r="I55" s="253"/>
      <c r="J55" s="254"/>
      <c r="K55" s="268"/>
      <c r="L55" s="256"/>
      <c r="M55" s="257"/>
      <c r="N55" s="241"/>
      <c r="O55" s="261"/>
      <c r="P55" s="282"/>
      <c r="Q55" s="275"/>
      <c r="R55" s="264"/>
      <c r="S55" s="264"/>
      <c r="T55" s="264"/>
    </row>
    <row r="56" spans="1:20" s="246" customFormat="1" ht="15" customHeight="1" x14ac:dyDescent="0.2">
      <c r="A56" s="247">
        <v>52</v>
      </c>
      <c r="B56" s="236" t="str">
        <f>UPPER(IF($D56="","",VLOOKUP($D56,#REF!,6)))</f>
        <v/>
      </c>
      <c r="C56" s="237" t="str">
        <f>UPPER(IF($D56="","",VLOOKUP($D56,#REF!,7)))</f>
        <v/>
      </c>
      <c r="D56" s="248"/>
      <c r="E56" s="249"/>
      <c r="F56" s="249"/>
      <c r="G56" s="249"/>
      <c r="H56" s="249"/>
      <c r="I56" s="250"/>
      <c r="J56" s="265"/>
      <c r="K56" s="271"/>
      <c r="L56" s="286"/>
      <c r="M56" s="259"/>
      <c r="N56" s="254" t="s">
        <v>146</v>
      </c>
      <c r="O56" s="261"/>
      <c r="P56" s="282"/>
      <c r="Q56" s="275"/>
      <c r="R56" s="264"/>
      <c r="S56" s="264"/>
      <c r="T56" s="264"/>
    </row>
    <row r="57" spans="1:20" s="246" customFormat="1" ht="15" customHeight="1" x14ac:dyDescent="0.2">
      <c r="A57" s="247">
        <v>53</v>
      </c>
      <c r="B57" s="236" t="str">
        <f>UPPER(IF($D57="","",VLOOKUP($D57,#REF!,6)))</f>
        <v/>
      </c>
      <c r="C57" s="237" t="str">
        <f>UPPER(IF($D57="","",VLOOKUP($D57,#REF!,7)))</f>
        <v/>
      </c>
      <c r="D57" s="248"/>
      <c r="E57" s="249"/>
      <c r="F57" s="249"/>
      <c r="G57" s="249"/>
      <c r="H57" s="306" t="s">
        <v>131</v>
      </c>
      <c r="I57" s="253"/>
      <c r="J57" s="241" t="s">
        <v>123</v>
      </c>
      <c r="K57" s="261"/>
      <c r="L57" s="260"/>
      <c r="M57" s="272"/>
      <c r="N57" s="166" t="s">
        <v>157</v>
      </c>
      <c r="O57" s="257"/>
      <c r="P57" s="282"/>
      <c r="Q57" s="275"/>
      <c r="R57" s="264"/>
      <c r="S57" s="264"/>
      <c r="T57" s="264"/>
    </row>
    <row r="58" spans="1:20" s="246" customFormat="1" ht="15" customHeight="1" x14ac:dyDescent="0.2">
      <c r="A58" s="247">
        <v>54</v>
      </c>
      <c r="B58" s="236" t="str">
        <f>UPPER(IF($D58="","",VLOOKUP($D58,#REF!,6)))</f>
        <v/>
      </c>
      <c r="C58" s="237" t="str">
        <f>UPPER(IF($D58="","",VLOOKUP($D58,#REF!,7)))</f>
        <v/>
      </c>
      <c r="D58" s="248"/>
      <c r="E58" s="249"/>
      <c r="F58" s="249"/>
      <c r="G58" s="249"/>
      <c r="H58" s="306"/>
      <c r="I58" s="250"/>
      <c r="J58" s="324"/>
      <c r="K58" s="274"/>
      <c r="L58" s="254" t="s">
        <v>146</v>
      </c>
      <c r="M58" s="266"/>
      <c r="N58" s="241"/>
      <c r="O58" s="267"/>
      <c r="P58" s="282"/>
      <c r="Q58" s="275"/>
      <c r="R58" s="264"/>
      <c r="S58" s="264"/>
      <c r="T58" s="264"/>
    </row>
    <row r="59" spans="1:20" s="246" customFormat="1" ht="15" customHeight="1" x14ac:dyDescent="0.2">
      <c r="A59" s="247">
        <v>55</v>
      </c>
      <c r="B59" s="236" t="str">
        <f>UPPER(IF($D59="","",VLOOKUP($D59,#REF!,6)))</f>
        <v/>
      </c>
      <c r="C59" s="237" t="str">
        <f>UPPER(IF($D59="","",VLOOKUP($D59,#REF!,7)))</f>
        <v/>
      </c>
      <c r="D59" s="248"/>
      <c r="E59" s="249"/>
      <c r="F59" s="249"/>
      <c r="G59" s="249"/>
      <c r="H59" s="306" t="s">
        <v>124</v>
      </c>
      <c r="I59" s="253"/>
      <c r="J59" s="254" t="s">
        <v>139</v>
      </c>
      <c r="K59" s="268"/>
      <c r="L59" s="332" t="s">
        <v>147</v>
      </c>
      <c r="M59" s="335"/>
      <c r="N59" s="241"/>
      <c r="O59" s="267"/>
      <c r="P59" s="282"/>
      <c r="Q59" s="275"/>
      <c r="R59" s="264"/>
      <c r="S59" s="264"/>
      <c r="T59" s="264"/>
    </row>
    <row r="60" spans="1:20" s="246" customFormat="1" ht="15" customHeight="1" x14ac:dyDescent="0.2">
      <c r="A60" s="269">
        <v>56</v>
      </c>
      <c r="B60" s="236" t="str">
        <f>UPPER(IF($D60="","",VLOOKUP($D60,#REF!,6)))</f>
        <v/>
      </c>
      <c r="C60" s="237" t="str">
        <f>UPPER(IF($D60="","",VLOOKUP($D60,#REF!,7)))</f>
        <v/>
      </c>
      <c r="D60" s="238"/>
      <c r="E60" s="249"/>
      <c r="F60" s="249"/>
      <c r="G60" s="249"/>
      <c r="H60" s="249"/>
      <c r="I60" s="250"/>
      <c r="J60" s="265"/>
      <c r="K60" s="261"/>
      <c r="L60" s="270"/>
      <c r="M60" s="271"/>
      <c r="N60" s="241"/>
      <c r="O60" s="259"/>
      <c r="P60" s="254" t="s">
        <v>158</v>
      </c>
      <c r="Q60" s="275"/>
      <c r="R60" s="264"/>
      <c r="S60" s="264"/>
      <c r="T60" s="264"/>
    </row>
    <row r="61" spans="1:20" s="246" customFormat="1" ht="15" customHeight="1" x14ac:dyDescent="0.2">
      <c r="A61" s="269">
        <v>57</v>
      </c>
      <c r="B61" s="236" t="str">
        <f>UPPER(IF($D61="","",VLOOKUP($D61,#REF!,6)))</f>
        <v/>
      </c>
      <c r="C61" s="237" t="str">
        <f>UPPER(IF($D61="","",VLOOKUP($D61,#REF!,7)))</f>
        <v/>
      </c>
      <c r="D61" s="238"/>
      <c r="E61" s="249"/>
      <c r="F61" s="249"/>
      <c r="G61" s="249"/>
      <c r="H61" s="249"/>
      <c r="I61" s="253"/>
      <c r="J61" s="241"/>
      <c r="K61" s="272"/>
      <c r="L61" s="241"/>
      <c r="M61" s="261"/>
      <c r="N61" s="326"/>
      <c r="O61" s="267"/>
      <c r="P61" s="256" t="s">
        <v>161</v>
      </c>
      <c r="Q61" s="285"/>
      <c r="R61" s="264"/>
      <c r="S61" s="264"/>
      <c r="T61" s="264"/>
    </row>
    <row r="62" spans="1:20" s="246" customFormat="1" ht="15" customHeight="1" x14ac:dyDescent="0.2">
      <c r="A62" s="247">
        <v>58</v>
      </c>
      <c r="B62" s="236" t="str">
        <f>UPPER(IF($D62="","",VLOOKUP($D62,#REF!,6)))</f>
        <v/>
      </c>
      <c r="C62" s="237" t="str">
        <f>UPPER(IF($D62="","",VLOOKUP($D62,#REF!,7)))</f>
        <v/>
      </c>
      <c r="D62" s="248"/>
      <c r="E62" s="249"/>
      <c r="F62" s="249"/>
      <c r="G62" s="249"/>
      <c r="H62" s="249"/>
      <c r="I62" s="250"/>
      <c r="J62" s="273" t="s">
        <v>135</v>
      </c>
      <c r="K62" s="274"/>
      <c r="L62" s="254" t="s">
        <v>117</v>
      </c>
      <c r="M62" s="266"/>
      <c r="N62" s="241"/>
      <c r="O62" s="267"/>
      <c r="P62" s="241"/>
      <c r="Q62" s="263"/>
      <c r="R62" s="264"/>
      <c r="S62" s="264"/>
      <c r="T62" s="264"/>
    </row>
    <row r="63" spans="1:20" s="246" customFormat="1" ht="15" customHeight="1" x14ac:dyDescent="0.2">
      <c r="A63" s="247">
        <v>59</v>
      </c>
      <c r="B63" s="236" t="str">
        <f>UPPER(IF($D63="","",VLOOKUP($D63,#REF!,6)))</f>
        <v/>
      </c>
      <c r="C63" s="237" t="str">
        <f>UPPER(IF($D63="","",VLOOKUP($D63,#REF!,7)))</f>
        <v/>
      </c>
      <c r="D63" s="248"/>
      <c r="E63" s="249"/>
      <c r="F63" s="249"/>
      <c r="G63" s="249"/>
      <c r="H63" s="249"/>
      <c r="I63" s="253"/>
      <c r="J63" s="307"/>
      <c r="K63" s="308"/>
      <c r="L63" s="332"/>
      <c r="M63" s="333"/>
      <c r="N63" s="241"/>
      <c r="O63" s="267"/>
      <c r="P63" s="241"/>
      <c r="Q63" s="263"/>
      <c r="R63" s="264"/>
      <c r="S63" s="264"/>
      <c r="T63" s="264"/>
    </row>
    <row r="64" spans="1:20" s="246" customFormat="1" ht="15" customHeight="1" x14ac:dyDescent="0.2">
      <c r="A64" s="247">
        <v>60</v>
      </c>
      <c r="B64" s="236" t="str">
        <f>UPPER(IF($D64="","",VLOOKUP($D64,#REF!,6)))</f>
        <v/>
      </c>
      <c r="C64" s="237" t="str">
        <f>UPPER(IF($D64="","",VLOOKUP($D64,#REF!,7)))</f>
        <v/>
      </c>
      <c r="D64" s="248"/>
      <c r="E64" s="249"/>
      <c r="F64" s="249"/>
      <c r="G64" s="249"/>
      <c r="H64" s="249"/>
      <c r="I64" s="250"/>
      <c r="J64" s="273"/>
      <c r="K64" s="309"/>
      <c r="L64" s="286"/>
      <c r="M64" s="259"/>
      <c r="N64" s="254" t="s">
        <v>158</v>
      </c>
      <c r="O64" s="268"/>
      <c r="P64" s="241"/>
      <c r="Q64" s="263"/>
      <c r="R64" s="264"/>
      <c r="S64" s="264"/>
      <c r="T64" s="264"/>
    </row>
    <row r="65" spans="1:20" s="246" customFormat="1" ht="15" customHeight="1" x14ac:dyDescent="0.2">
      <c r="A65" s="247">
        <v>61</v>
      </c>
      <c r="B65" s="236" t="str">
        <f>UPPER(IF($D65="","",VLOOKUP($D65,#REF!,6)))</f>
        <v/>
      </c>
      <c r="C65" s="237" t="str">
        <f>UPPER(IF($D65="","",VLOOKUP($D65,#REF!,7)))</f>
        <v/>
      </c>
      <c r="D65" s="248"/>
      <c r="E65" s="249"/>
      <c r="F65" s="249"/>
      <c r="G65" s="249"/>
      <c r="H65" s="249"/>
      <c r="I65" s="253"/>
      <c r="J65" s="310"/>
      <c r="K65" s="309"/>
      <c r="L65" s="260"/>
      <c r="M65" s="262"/>
      <c r="N65" s="311" t="s">
        <v>159</v>
      </c>
      <c r="O65" s="261"/>
      <c r="P65" s="243"/>
      <c r="Q65" s="244"/>
      <c r="R65" s="245"/>
      <c r="S65" s="264"/>
      <c r="T65" s="264"/>
    </row>
    <row r="66" spans="1:20" s="246" customFormat="1" ht="15" customHeight="1" x14ac:dyDescent="0.2">
      <c r="A66" s="247">
        <v>62</v>
      </c>
      <c r="B66" s="236" t="str">
        <f>UPPER(IF($D66="","",VLOOKUP($D66,#REF!,6)))</f>
        <v/>
      </c>
      <c r="C66" s="237" t="str">
        <f>UPPER(IF($D66="","",VLOOKUP($D66,#REF!,7)))</f>
        <v/>
      </c>
      <c r="D66" s="248"/>
      <c r="E66" s="249"/>
      <c r="F66" s="249"/>
      <c r="G66" s="249"/>
      <c r="H66" s="249"/>
      <c r="I66" s="250"/>
      <c r="J66" s="336" t="s">
        <v>126</v>
      </c>
      <c r="K66" s="337"/>
      <c r="L66" s="254" t="s">
        <v>127</v>
      </c>
      <c r="M66" s="312"/>
      <c r="N66" s="313"/>
      <c r="O66" s="261"/>
      <c r="P66" s="241"/>
      <c r="Q66" s="263"/>
      <c r="R66" s="264"/>
      <c r="S66" s="264"/>
      <c r="T66" s="264"/>
    </row>
    <row r="67" spans="1:20" s="246" customFormat="1" ht="15" customHeight="1" x14ac:dyDescent="0.2">
      <c r="A67" s="247">
        <v>63</v>
      </c>
      <c r="B67" s="236" t="str">
        <f>UPPER(IF($D67="","",VLOOKUP($D67,#REF!,6)))</f>
        <v/>
      </c>
      <c r="C67" s="237" t="str">
        <f>UPPER(IF($D67="","",VLOOKUP($D67,#REF!,7)))</f>
        <v/>
      </c>
      <c r="D67" s="248"/>
      <c r="E67" s="249"/>
      <c r="F67" s="249"/>
      <c r="G67" s="249"/>
      <c r="H67" s="249"/>
      <c r="I67" s="253"/>
      <c r="J67" s="254"/>
      <c r="K67" s="268"/>
      <c r="L67" s="314"/>
      <c r="M67" s="261"/>
      <c r="N67" s="241"/>
      <c r="O67" s="261"/>
      <c r="P67" s="241"/>
      <c r="Q67" s="263"/>
      <c r="R67" s="264"/>
      <c r="S67" s="264"/>
      <c r="T67" s="264"/>
    </row>
    <row r="68" spans="1:20" s="243" customFormat="1" ht="15" customHeight="1" x14ac:dyDescent="0.2">
      <c r="A68" s="269">
        <v>64</v>
      </c>
      <c r="B68" s="236" t="str">
        <f>UPPER(IF($D68="","",VLOOKUP($D68,#REF!,6)))</f>
        <v/>
      </c>
      <c r="C68" s="237" t="str">
        <f>UPPER(IF($D68="","",VLOOKUP($D68,#REF!,7)))</f>
        <v/>
      </c>
      <c r="D68" s="238"/>
      <c r="E68" s="249"/>
      <c r="F68" s="249"/>
      <c r="G68" s="249"/>
      <c r="H68" s="249"/>
      <c r="I68" s="250"/>
      <c r="J68" s="251"/>
      <c r="K68" s="242"/>
      <c r="M68" s="242"/>
      <c r="N68" s="290"/>
      <c r="O68" s="261"/>
      <c r="P68" s="282"/>
      <c r="Q68" s="263"/>
      <c r="R68" s="241"/>
      <c r="S68" s="241"/>
      <c r="T68" s="261"/>
    </row>
    <row r="69" spans="1:20" x14ac:dyDescent="0.2">
      <c r="D69" s="317"/>
      <c r="E69" s="317"/>
      <c r="F69" s="317"/>
      <c r="G69" s="317"/>
      <c r="H69" s="317"/>
      <c r="I69" s="318"/>
      <c r="J69" s="315"/>
      <c r="K69" s="318"/>
      <c r="L69" s="317"/>
      <c r="M69" s="319"/>
      <c r="N69" s="317"/>
      <c r="O69" s="318"/>
      <c r="P69" s="317"/>
      <c r="Q69" s="319"/>
      <c r="R69" s="317"/>
      <c r="S69" s="317"/>
      <c r="T69" s="317"/>
    </row>
    <row r="70" spans="1:20" x14ac:dyDescent="0.2">
      <c r="A70" s="320"/>
      <c r="B70" s="216" t="s">
        <v>33</v>
      </c>
    </row>
  </sheetData>
  <sheetProtection password="B1C2" sheet="1"/>
  <mergeCells count="14">
    <mergeCell ref="L63:M63"/>
    <mergeCell ref="J66:K66"/>
    <mergeCell ref="N33:O33"/>
    <mergeCell ref="L35:M35"/>
    <mergeCell ref="L39:M39"/>
    <mergeCell ref="L47:M47"/>
    <mergeCell ref="L51:M51"/>
    <mergeCell ref="L59:M59"/>
    <mergeCell ref="L11:M11"/>
    <mergeCell ref="P13:Q13"/>
    <mergeCell ref="L15:M15"/>
    <mergeCell ref="L19:M19"/>
    <mergeCell ref="L23:M23"/>
    <mergeCell ref="L27:M27"/>
  </mergeCells>
  <dataValidations count="3">
    <dataValidation type="list" allowBlank="1" sqref="L67">
      <formula1>$A$77:$A$588</formula1>
    </dataValidation>
    <dataValidation type="list" allowBlank="1" sqref="J8:J9 L27 L63 J66 L59 L35 L47 L51 P13">
      <formula1>#REF!</formula1>
    </dataValidation>
    <dataValidation type="list" allowBlank="1" sqref="N57 L31">
      <formula1>$A$49:$A$554</formula1>
    </dataValidation>
  </dataValidations>
  <pageMargins left="0.70866141732283472" right="0.70866141732283472" top="0.35433070866141736" bottom="0.74803149606299213" header="0.31496062992125984" footer="0.31496062992125984"/>
  <pageSetup paperSize="9" scale="7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Maestra</vt:lpstr>
      <vt:lpstr>Round Robin</vt:lpstr>
      <vt:lpstr>Round Robin (2)</vt:lpstr>
      <vt:lpstr>Round Robin (3)</vt:lpstr>
      <vt:lpstr>Eliminación Sencilla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Circuito Colombia FCT</dc:title>
  <dc:subject>Cuadros y Listados Circuito Colombia</dc:subject>
  <dc:creator>Germán Rivas</dc:creator>
  <cp:lastModifiedBy>Antonio</cp:lastModifiedBy>
  <cp:lastPrinted>2019-07-26T00:57:33Z</cp:lastPrinted>
  <dcterms:created xsi:type="dcterms:W3CDTF">2002-04-12T16:07:34Z</dcterms:created>
  <dcterms:modified xsi:type="dcterms:W3CDTF">2019-10-28T18:44:54Z</dcterms:modified>
</cp:coreProperties>
</file>